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975" windowWidth="15180" windowHeight="7080" tabRatio="766" firstSheet="14" activeTab="20"/>
  </bookViews>
  <sheets>
    <sheet name="สรุป" sheetId="32" r:id="rId1"/>
    <sheet name="1.วิศวะ" sheetId="19" r:id="rId2"/>
    <sheet name="2.บริหาร" sheetId="20" r:id="rId3"/>
    <sheet name="3.ศิลปศาสตร์" sheetId="21" r:id="rId4"/>
    <sheet name="4.สถาปัตย์" sheetId="1" r:id="rId5"/>
    <sheet name="5.ครุศาสตร์อุตสาหกรรมฯ" sheetId="2" r:id="rId6"/>
    <sheet name="6.วิทยาลัยรัตภูมิ" sheetId="3" r:id="rId7"/>
    <sheet name="7.เทคโนโลยีอุตสาหกรรมฯ" sheetId="4" r:id="rId8"/>
    <sheet name="8.วิทย์และเทคโนโลยี" sheetId="5" r:id="rId9"/>
    <sheet name="9.เทคโนโลยีการจัดการ" sheetId="6" r:id="rId10"/>
    <sheet name="10.เกษตรศาสตร์" sheetId="7" r:id="rId11"/>
    <sheet name="11.อุตสาหกรรมเกษตร" sheetId="8" r:id="rId12"/>
    <sheet name="12.สัตวแพทย์" sheetId="9" r:id="rId13"/>
    <sheet name="13.วิทย์และเทคโนฯการประมง" sheetId="34" r:id="rId14"/>
    <sheet name="14.โรงแรมและการท่องเที่ยว" sheetId="11" r:id="rId15"/>
    <sheet name="15.วิทยาเขตนครศรีฯ" sheetId="12" r:id="rId16"/>
    <sheet name="16.สนง.วิทยาเขตตรัง" sheetId="13" r:id="rId17"/>
    <sheet name="17.สถาบันทรัพยากรฯ" sheetId="14" r:id="rId18"/>
    <sheet name="18.สถาบันวิจัย" sheetId="15" r:id="rId19"/>
    <sheet name="19.สนง.วิชาการและทะเบียน" sheetId="16" r:id="rId20"/>
    <sheet name="20.สน.วิทยบริการ" sheetId="17" r:id="rId21"/>
    <sheet name="21.กองวิเทศสัมพันธ์" sheetId="18" r:id="rId22"/>
    <sheet name="22.กองออกแบบ" sheetId="22" r:id="rId23"/>
    <sheet name="23.กองพัฒนานักศึกษา" sheetId="23" r:id="rId24"/>
    <sheet name="24.กองประชาสัมพันธ์" sheetId="24" r:id="rId25"/>
    <sheet name="25.กองบริหารงานบุคคล" sheetId="25" r:id="rId26"/>
    <sheet name="26.กองนโยบายและแผน" sheetId="26" r:id="rId27"/>
    <sheet name="27.กองคลัง" sheetId="27" r:id="rId28"/>
    <sheet name="29.หน่วยตรวจสอบภายใน" sheetId="29" r:id="rId29"/>
    <sheet name="28.กองกลาง" sheetId="28" r:id="rId30"/>
    <sheet name="30.สภาคณาจารย์" sheetId="30" r:id="rId31"/>
    <sheet name="31.ฝ่ายวิจัยและบริการวิชาการ" sheetId="31" r:id="rId32"/>
  </sheets>
  <definedNames>
    <definedName name="_xlnm._FilterDatabase" localSheetId="14" hidden="1">'14.โรงแรมและการท่องเที่ยว'!$A$6:$AI$6</definedName>
    <definedName name="_xlnm.Print_Area" localSheetId="1">'1.วิศวะ'!$B$1:$Y$75</definedName>
    <definedName name="_xlnm.Print_Area" localSheetId="10">'10.เกษตรศาสตร์'!$B$1:$Y$73</definedName>
    <definedName name="_xlnm.Print_Area" localSheetId="11">'11.อุตสาหกรรมเกษตร'!$B$1:$Y$55</definedName>
    <definedName name="_xlnm.Print_Area" localSheetId="12">'12.สัตวแพทย์'!$B$1:$Y$46</definedName>
    <definedName name="_xlnm.Print_Area" localSheetId="13">'13.วิทย์และเทคโนฯการประมง'!$B$1:$Y$77</definedName>
    <definedName name="_xlnm.Print_Area" localSheetId="14">'14.โรงแรมและการท่องเที่ยว'!$B$1:$Y$88</definedName>
    <definedName name="_xlnm.Print_Area" localSheetId="15">'15.วิทยาเขตนครศรีฯ'!$B$1:$Y$56</definedName>
    <definedName name="_xlnm.Print_Area" localSheetId="16">'16.สนง.วิทยาเขตตรัง'!$B$1:$Y$44</definedName>
    <definedName name="_xlnm.Print_Area" localSheetId="17">'17.สถาบันทรัพยากรฯ'!$B$1:$Y$22</definedName>
    <definedName name="_xlnm.Print_Area" localSheetId="18">'18.สถาบันวิจัย'!$B$1:$Y$27</definedName>
    <definedName name="_xlnm.Print_Area" localSheetId="19">'19.สนง.วิชาการและทะเบียน'!$B$1:$Y$15</definedName>
    <definedName name="_xlnm.Print_Area" localSheetId="2">'2.บริหาร'!$B$1:$Y$76</definedName>
    <definedName name="_xlnm.Print_Area" localSheetId="20">'20.สน.วิทยบริการ'!$B$1:$Y$27</definedName>
    <definedName name="_xlnm.Print_Area" localSheetId="21">'21.กองวิเทศสัมพันธ์'!$A$1:$Y$30</definedName>
    <definedName name="_xlnm.Print_Area" localSheetId="22">'22.กองออกแบบ'!$B$1:$Y$13</definedName>
    <definedName name="_xlnm.Print_Area" localSheetId="23">'23.กองพัฒนานักศึกษา'!$B$1:$Y$36</definedName>
    <definedName name="_xlnm.Print_Area" localSheetId="24">'24.กองประชาสัมพันธ์'!$B$1:$Y$24</definedName>
    <definedName name="_xlnm.Print_Area" localSheetId="25">'25.กองบริหารงานบุคคล'!$B$1:$Y$20</definedName>
    <definedName name="_xlnm.Print_Area" localSheetId="26">'26.กองนโยบายและแผน'!$B$1:$Y$17</definedName>
    <definedName name="_xlnm.Print_Area" localSheetId="27">'27.กองคลัง'!$B$1:$Y$16</definedName>
    <definedName name="_xlnm.Print_Area" localSheetId="29">'28.กองกลาง'!$B$1:$Y$17</definedName>
    <definedName name="_xlnm.Print_Area" localSheetId="28">'29.หน่วยตรวจสอบภายใน'!$B$1:$Y$14</definedName>
    <definedName name="_xlnm.Print_Area" localSheetId="3">'3.ศิลปศาสตร์'!$B$1:$Y$110</definedName>
    <definedName name="_xlnm.Print_Area" localSheetId="30">'30.สภาคณาจารย์'!$B$1:$Y$18</definedName>
    <definedName name="_xlnm.Print_Area" localSheetId="31">'31.ฝ่ายวิจัยและบริการวิชาการ'!$B$1:$Y$13</definedName>
    <definedName name="_xlnm.Print_Area" localSheetId="4">'4.สถาปัตย์'!$B$1:$Y$56</definedName>
    <definedName name="_xlnm.Print_Area" localSheetId="5">'5.ครุศาสตร์อุตสาหกรรมฯ'!$B$1:$Y$49</definedName>
    <definedName name="_xlnm.Print_Area" localSheetId="6">'6.วิทยาลัยรัตภูมิ'!$B$1:$Y$51</definedName>
    <definedName name="_xlnm.Print_Area" localSheetId="7">'7.เทคโนโลยีอุตสาหกรรมฯ'!$B$1:$Y$78</definedName>
    <definedName name="_xlnm.Print_Area" localSheetId="8">'8.วิทย์และเทคโนโลยี'!$B$1:$Y$63</definedName>
    <definedName name="_xlnm.Print_Area" localSheetId="9">'9.เทคโนโลยีการจัดการ'!$B$1:$Y$87</definedName>
    <definedName name="_xlnm.Print_Area" localSheetId="0">สรุป!$A$1:$R$72</definedName>
    <definedName name="_xlnm.Print_Titles" localSheetId="1">'1.วิศวะ'!$4:$6</definedName>
    <definedName name="_xlnm.Print_Titles" localSheetId="10">'10.เกษตรศาสตร์'!$4:$6</definedName>
    <definedName name="_xlnm.Print_Titles" localSheetId="11">'11.อุตสาหกรรมเกษตร'!$4:$6</definedName>
    <definedName name="_xlnm.Print_Titles" localSheetId="12">'12.สัตวแพทย์'!$4:$6</definedName>
    <definedName name="_xlnm.Print_Titles" localSheetId="13">'13.วิทย์และเทคโนฯการประมง'!$4:$6</definedName>
    <definedName name="_xlnm.Print_Titles" localSheetId="14">'14.โรงแรมและการท่องเที่ยว'!$4:$6</definedName>
    <definedName name="_xlnm.Print_Titles" localSheetId="15">'15.วิทยาเขตนครศรีฯ'!$4:$6</definedName>
    <definedName name="_xlnm.Print_Titles" localSheetId="16">'16.สนง.วิทยาเขตตรัง'!$4:$6</definedName>
    <definedName name="_xlnm.Print_Titles" localSheetId="17">'17.สถาบันทรัพยากรฯ'!$4:$6</definedName>
    <definedName name="_xlnm.Print_Titles" localSheetId="18">'18.สถาบันวิจัย'!$4:$6</definedName>
    <definedName name="_xlnm.Print_Titles" localSheetId="2">'2.บริหาร'!$4:$6</definedName>
    <definedName name="_xlnm.Print_Titles" localSheetId="20">'20.สน.วิทยบริการ'!$4:$6</definedName>
    <definedName name="_xlnm.Print_Titles" localSheetId="21">'21.กองวิเทศสัมพันธ์'!$4:$6</definedName>
    <definedName name="_xlnm.Print_Titles" localSheetId="23">'23.กองพัฒนานักศึกษา'!$4:$6</definedName>
    <definedName name="_xlnm.Print_Titles" localSheetId="24">'24.กองประชาสัมพันธ์'!$4:$6</definedName>
    <definedName name="_xlnm.Print_Titles" localSheetId="25">'25.กองบริหารงานบุคคล'!$4:$6</definedName>
    <definedName name="_xlnm.Print_Titles" localSheetId="26">'26.กองนโยบายและแผน'!$4:$6</definedName>
    <definedName name="_xlnm.Print_Titles" localSheetId="27">'27.กองคลัง'!$4:$6</definedName>
    <definedName name="_xlnm.Print_Titles" localSheetId="3">'3.ศิลปศาสตร์'!$4:$6</definedName>
    <definedName name="_xlnm.Print_Titles" localSheetId="4">'4.สถาปัตย์'!$4:$6</definedName>
    <definedName name="_xlnm.Print_Titles" localSheetId="5">'5.ครุศาสตร์อุตสาหกรรมฯ'!$4:$6</definedName>
    <definedName name="_xlnm.Print_Titles" localSheetId="6">'6.วิทยาลัยรัตภูมิ'!$4:$6</definedName>
    <definedName name="_xlnm.Print_Titles" localSheetId="7">'7.เทคโนโลยีอุตสาหกรรมฯ'!$4:$6</definedName>
    <definedName name="_xlnm.Print_Titles" localSheetId="8">'8.วิทย์และเทคโนโลยี'!$4:$6</definedName>
    <definedName name="_xlnm.Print_Titles" localSheetId="9">'9.เทคโนโลยีการจัดการ'!$4:$6</definedName>
    <definedName name="_xlnm.Print_Titles" localSheetId="0">สรุป!$6:$7</definedName>
    <definedName name="Q_01Government_ครอง" localSheetId="1">#REF!</definedName>
    <definedName name="Q_01Government_ครอง" localSheetId="10">#REF!</definedName>
    <definedName name="Q_01Government_ครอง" localSheetId="11">#REF!</definedName>
    <definedName name="Q_01Government_ครอง" localSheetId="12">#REF!</definedName>
    <definedName name="Q_01Government_ครอง" localSheetId="13">#REF!</definedName>
    <definedName name="Q_01Government_ครอง" localSheetId="14">#REF!</definedName>
    <definedName name="Q_01Government_ครอง" localSheetId="15">#REF!</definedName>
    <definedName name="Q_01Government_ครอง" localSheetId="16">#REF!</definedName>
    <definedName name="Q_01Government_ครอง" localSheetId="17">#REF!</definedName>
    <definedName name="Q_01Government_ครอง" localSheetId="18">#REF!</definedName>
    <definedName name="Q_01Government_ครอง" localSheetId="19">#REF!</definedName>
    <definedName name="Q_01Government_ครอง" localSheetId="2">#REF!</definedName>
    <definedName name="Q_01Government_ครอง" localSheetId="20">#REF!</definedName>
    <definedName name="Q_01Government_ครอง" localSheetId="21">#REF!</definedName>
    <definedName name="Q_01Government_ครอง" localSheetId="22">#REF!</definedName>
    <definedName name="Q_01Government_ครอง" localSheetId="23">#REF!</definedName>
    <definedName name="Q_01Government_ครอง" localSheetId="24">#REF!</definedName>
    <definedName name="Q_01Government_ครอง" localSheetId="25">#REF!</definedName>
    <definedName name="Q_01Government_ครอง" localSheetId="26">#REF!</definedName>
    <definedName name="Q_01Government_ครอง" localSheetId="27">#REF!</definedName>
    <definedName name="Q_01Government_ครอง" localSheetId="29">#REF!</definedName>
    <definedName name="Q_01Government_ครอง" localSheetId="28">#REF!</definedName>
    <definedName name="Q_01Government_ครอง" localSheetId="3">#REF!</definedName>
    <definedName name="Q_01Government_ครอง" localSheetId="30">#REF!</definedName>
    <definedName name="Q_01Government_ครอง" localSheetId="31">#REF!</definedName>
    <definedName name="Q_01Government_ครอง" localSheetId="4">#REF!</definedName>
    <definedName name="Q_01Government_ครอง" localSheetId="5">#REF!</definedName>
    <definedName name="Q_01Government_ครอง" localSheetId="6">#REF!</definedName>
    <definedName name="Q_01Government_ครอง" localSheetId="7">#REF!</definedName>
    <definedName name="Q_01Government_ครอง" localSheetId="8">#REF!</definedName>
    <definedName name="Q_01Government_ครอง" localSheetId="9">#REF!</definedName>
    <definedName name="Q_01Government_ครอง" localSheetId="0">#REF!</definedName>
    <definedName name="Q_01Government_ครอง">#REF!</definedName>
    <definedName name="Q_02Government_ว่าง" localSheetId="1">#REF!</definedName>
    <definedName name="Q_02Government_ว่าง" localSheetId="10">#REF!</definedName>
    <definedName name="Q_02Government_ว่าง" localSheetId="11">#REF!</definedName>
    <definedName name="Q_02Government_ว่าง" localSheetId="12">#REF!</definedName>
    <definedName name="Q_02Government_ว่าง" localSheetId="13">#REF!</definedName>
    <definedName name="Q_02Government_ว่าง" localSheetId="14">#REF!</definedName>
    <definedName name="Q_02Government_ว่าง" localSheetId="15">#REF!</definedName>
    <definedName name="Q_02Government_ว่าง" localSheetId="16">#REF!</definedName>
    <definedName name="Q_02Government_ว่าง" localSheetId="17">#REF!</definedName>
    <definedName name="Q_02Government_ว่าง" localSheetId="18">#REF!</definedName>
    <definedName name="Q_02Government_ว่าง" localSheetId="19">#REF!</definedName>
    <definedName name="Q_02Government_ว่าง" localSheetId="2">#REF!</definedName>
    <definedName name="Q_02Government_ว่าง" localSheetId="20">#REF!</definedName>
    <definedName name="Q_02Government_ว่าง" localSheetId="21">#REF!</definedName>
    <definedName name="Q_02Government_ว่าง" localSheetId="22">#REF!</definedName>
    <definedName name="Q_02Government_ว่าง" localSheetId="23">#REF!</definedName>
    <definedName name="Q_02Government_ว่าง" localSheetId="24">#REF!</definedName>
    <definedName name="Q_02Government_ว่าง" localSheetId="25">#REF!</definedName>
    <definedName name="Q_02Government_ว่าง" localSheetId="26">#REF!</definedName>
    <definedName name="Q_02Government_ว่าง" localSheetId="27">#REF!</definedName>
    <definedName name="Q_02Government_ว่าง" localSheetId="29">#REF!</definedName>
    <definedName name="Q_02Government_ว่าง" localSheetId="28">#REF!</definedName>
    <definedName name="Q_02Government_ว่าง" localSheetId="3">#REF!</definedName>
    <definedName name="Q_02Government_ว่าง" localSheetId="30">#REF!</definedName>
    <definedName name="Q_02Government_ว่าง" localSheetId="31">#REF!</definedName>
    <definedName name="Q_02Government_ว่าง" localSheetId="4">#REF!</definedName>
    <definedName name="Q_02Government_ว่าง" localSheetId="5">#REF!</definedName>
    <definedName name="Q_02Government_ว่าง" localSheetId="6">#REF!</definedName>
    <definedName name="Q_02Government_ว่าง" localSheetId="7">#REF!</definedName>
    <definedName name="Q_02Government_ว่าง" localSheetId="8">#REF!</definedName>
    <definedName name="Q_02Government_ว่าง" localSheetId="9">#REF!</definedName>
    <definedName name="Q_02Government_ว่าง" localSheetId="0">#REF!</definedName>
    <definedName name="Q_02Government_ว่าง">#REF!</definedName>
    <definedName name="Q_06TotalGovern" localSheetId="1">#REF!</definedName>
    <definedName name="Q_06TotalGovern" localSheetId="10">#REF!</definedName>
    <definedName name="Q_06TotalGovern" localSheetId="11">#REF!</definedName>
    <definedName name="Q_06TotalGovern" localSheetId="12">#REF!</definedName>
    <definedName name="Q_06TotalGovern" localSheetId="13">#REF!</definedName>
    <definedName name="Q_06TotalGovern" localSheetId="14">#REF!</definedName>
    <definedName name="Q_06TotalGovern" localSheetId="15">#REF!</definedName>
    <definedName name="Q_06TotalGovern" localSheetId="16">#REF!</definedName>
    <definedName name="Q_06TotalGovern" localSheetId="17">#REF!</definedName>
    <definedName name="Q_06TotalGovern" localSheetId="18">#REF!</definedName>
    <definedName name="Q_06TotalGovern" localSheetId="19">#REF!</definedName>
    <definedName name="Q_06TotalGovern" localSheetId="2">#REF!</definedName>
    <definedName name="Q_06TotalGovern" localSheetId="20">#REF!</definedName>
    <definedName name="Q_06TotalGovern" localSheetId="21">#REF!</definedName>
    <definedName name="Q_06TotalGovern" localSheetId="22">#REF!</definedName>
    <definedName name="Q_06TotalGovern" localSheetId="23">#REF!</definedName>
    <definedName name="Q_06TotalGovern" localSheetId="24">#REF!</definedName>
    <definedName name="Q_06TotalGovern" localSheetId="25">#REF!</definedName>
    <definedName name="Q_06TotalGovern" localSheetId="26">#REF!</definedName>
    <definedName name="Q_06TotalGovern" localSheetId="27">#REF!</definedName>
    <definedName name="Q_06TotalGovern" localSheetId="29">#REF!</definedName>
    <definedName name="Q_06TotalGovern" localSheetId="28">#REF!</definedName>
    <definedName name="Q_06TotalGovern" localSheetId="3">#REF!</definedName>
    <definedName name="Q_06TotalGovern" localSheetId="30">#REF!</definedName>
    <definedName name="Q_06TotalGovern" localSheetId="31">#REF!</definedName>
    <definedName name="Q_06TotalGovern" localSheetId="4">#REF!</definedName>
    <definedName name="Q_06TotalGovern" localSheetId="5">#REF!</definedName>
    <definedName name="Q_06TotalGovern" localSheetId="6">#REF!</definedName>
    <definedName name="Q_06TotalGovern" localSheetId="7">#REF!</definedName>
    <definedName name="Q_06TotalGovern" localSheetId="8">#REF!</definedName>
    <definedName name="Q_06TotalGovern" localSheetId="9">#REF!</definedName>
    <definedName name="Q_06TotalGovern" localSheetId="0">#REF!</definedName>
    <definedName name="Q_06TotalGovern">#REF!</definedName>
    <definedName name="Q_07TotalGovern_ครอง" localSheetId="1">#REF!</definedName>
    <definedName name="Q_07TotalGovern_ครอง" localSheetId="10">#REF!</definedName>
    <definedName name="Q_07TotalGovern_ครอง" localSheetId="11">#REF!</definedName>
    <definedName name="Q_07TotalGovern_ครอง" localSheetId="12">#REF!</definedName>
    <definedName name="Q_07TotalGovern_ครอง" localSheetId="13">#REF!</definedName>
    <definedName name="Q_07TotalGovern_ครอง" localSheetId="14">#REF!</definedName>
    <definedName name="Q_07TotalGovern_ครอง" localSheetId="15">#REF!</definedName>
    <definedName name="Q_07TotalGovern_ครอง" localSheetId="16">#REF!</definedName>
    <definedName name="Q_07TotalGovern_ครอง" localSheetId="17">#REF!</definedName>
    <definedName name="Q_07TotalGovern_ครอง" localSheetId="18">#REF!</definedName>
    <definedName name="Q_07TotalGovern_ครอง" localSheetId="19">#REF!</definedName>
    <definedName name="Q_07TotalGovern_ครอง" localSheetId="2">#REF!</definedName>
    <definedName name="Q_07TotalGovern_ครอง" localSheetId="20">#REF!</definedName>
    <definedName name="Q_07TotalGovern_ครอง" localSheetId="21">#REF!</definedName>
    <definedName name="Q_07TotalGovern_ครอง" localSheetId="22">#REF!</definedName>
    <definedName name="Q_07TotalGovern_ครอง" localSheetId="23">#REF!</definedName>
    <definedName name="Q_07TotalGovern_ครอง" localSheetId="24">#REF!</definedName>
    <definedName name="Q_07TotalGovern_ครอง" localSheetId="25">#REF!</definedName>
    <definedName name="Q_07TotalGovern_ครอง" localSheetId="26">#REF!</definedName>
    <definedName name="Q_07TotalGovern_ครอง" localSheetId="27">#REF!</definedName>
    <definedName name="Q_07TotalGovern_ครอง" localSheetId="29">#REF!</definedName>
    <definedName name="Q_07TotalGovern_ครอง" localSheetId="28">#REF!</definedName>
    <definedName name="Q_07TotalGovern_ครอง" localSheetId="3">#REF!</definedName>
    <definedName name="Q_07TotalGovern_ครอง" localSheetId="30">#REF!</definedName>
    <definedName name="Q_07TotalGovern_ครอง" localSheetId="31">#REF!</definedName>
    <definedName name="Q_07TotalGovern_ครอง" localSheetId="4">#REF!</definedName>
    <definedName name="Q_07TotalGovern_ครอง" localSheetId="5">#REF!</definedName>
    <definedName name="Q_07TotalGovern_ครอง" localSheetId="6">#REF!</definedName>
    <definedName name="Q_07TotalGovern_ครอง" localSheetId="7">#REF!</definedName>
    <definedName name="Q_07TotalGovern_ครอง" localSheetId="8">#REF!</definedName>
    <definedName name="Q_07TotalGovern_ครอง" localSheetId="9">#REF!</definedName>
    <definedName name="Q_07TotalGovern_ครอง" localSheetId="0">#REF!</definedName>
    <definedName name="Q_07TotalGovern_ครอง">#REF!</definedName>
    <definedName name="test" localSheetId="1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14">#REF!</definedName>
    <definedName name="test" localSheetId="15">#REF!</definedName>
    <definedName name="test" localSheetId="16">#REF!</definedName>
    <definedName name="test" localSheetId="17">#REF!</definedName>
    <definedName name="test" localSheetId="18">#REF!</definedName>
    <definedName name="test" localSheetId="19">#REF!</definedName>
    <definedName name="test" localSheetId="2">#REF!</definedName>
    <definedName name="test" localSheetId="20">#REF!</definedName>
    <definedName name="test" localSheetId="21">#REF!</definedName>
    <definedName name="test" localSheetId="22">#REF!</definedName>
    <definedName name="test" localSheetId="23">#REF!</definedName>
    <definedName name="test" localSheetId="24">#REF!</definedName>
    <definedName name="test" localSheetId="25">#REF!</definedName>
    <definedName name="test" localSheetId="26">#REF!</definedName>
    <definedName name="test" localSheetId="27">#REF!</definedName>
    <definedName name="test" localSheetId="29">#REF!</definedName>
    <definedName name="test" localSheetId="28">#REF!</definedName>
    <definedName name="test" localSheetId="3">#REF!</definedName>
    <definedName name="test" localSheetId="30">#REF!</definedName>
    <definedName name="test" localSheetId="31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0">#REF!</definedName>
    <definedName name="test">#REF!</definedName>
    <definedName name="ก" localSheetId="13">#REF!</definedName>
    <definedName name="ก" localSheetId="0">#REF!</definedName>
    <definedName name="ก">#REF!</definedName>
  </definedNames>
  <calcPr calcId="144525"/>
</workbook>
</file>

<file path=xl/calcChain.xml><?xml version="1.0" encoding="utf-8"?>
<calcChain xmlns="http://schemas.openxmlformats.org/spreadsheetml/2006/main">
  <c r="K20" i="17" l="1"/>
  <c r="K24" i="17"/>
  <c r="K17" i="17"/>
  <c r="K47" i="3"/>
  <c r="K44" i="3"/>
  <c r="K33" i="3"/>
  <c r="K36" i="3"/>
  <c r="K34" i="3"/>
  <c r="K39" i="3"/>
  <c r="K37" i="3"/>
  <c r="K48" i="3"/>
  <c r="K42" i="2" l="1"/>
  <c r="K9" i="2"/>
  <c r="K10" i="16" l="1"/>
  <c r="K10" i="30"/>
  <c r="K16" i="3"/>
  <c r="K27" i="3"/>
  <c r="K42" i="3"/>
  <c r="K50" i="21"/>
  <c r="K75" i="21"/>
  <c r="K87" i="21"/>
  <c r="K74" i="21"/>
  <c r="K51" i="21"/>
  <c r="K69" i="21"/>
  <c r="K18" i="23"/>
  <c r="K26" i="23"/>
  <c r="K29" i="3"/>
  <c r="K35" i="3"/>
  <c r="S8" i="3"/>
  <c r="K10" i="3"/>
  <c r="K8" i="3" s="1"/>
  <c r="K9" i="3"/>
  <c r="H8" i="3"/>
  <c r="K43" i="3"/>
  <c r="K11" i="28" l="1"/>
  <c r="Q75" i="32" l="1"/>
  <c r="N75" i="32"/>
  <c r="K75" i="32"/>
  <c r="H75" i="32"/>
  <c r="E70" i="32"/>
  <c r="H70" i="32"/>
  <c r="F70" i="32"/>
  <c r="E75" i="32"/>
  <c r="C75" i="32"/>
  <c r="P36" i="12"/>
  <c r="E36" i="12"/>
  <c r="H36" i="12"/>
  <c r="P18" i="12"/>
  <c r="K15" i="15" l="1"/>
  <c r="K8" i="29" l="1"/>
  <c r="H8" i="29"/>
  <c r="K13" i="14"/>
  <c r="K12" i="14"/>
  <c r="K15" i="14"/>
  <c r="K10" i="14"/>
  <c r="K8" i="25" l="1"/>
  <c r="K12" i="25"/>
  <c r="S15" i="13" l="1"/>
  <c r="P15" i="13"/>
  <c r="K15" i="13"/>
  <c r="H15" i="13"/>
  <c r="K35" i="2" l="1"/>
  <c r="K37" i="20"/>
  <c r="K17" i="18" l="1"/>
  <c r="K13" i="18"/>
  <c r="K40" i="2" l="1"/>
  <c r="H40" i="9"/>
  <c r="K40" i="13" l="1"/>
  <c r="K34" i="13"/>
  <c r="K32" i="13" l="1"/>
  <c r="K31" i="13"/>
  <c r="K30" i="13"/>
  <c r="K29" i="13"/>
  <c r="K28" i="13"/>
  <c r="K25" i="13"/>
  <c r="S9" i="13"/>
  <c r="K9" i="13"/>
  <c r="H9" i="13"/>
  <c r="K13" i="13"/>
  <c r="K12" i="13"/>
  <c r="K9" i="25"/>
  <c r="K13" i="9"/>
  <c r="K40" i="9"/>
  <c r="K18" i="9"/>
  <c r="K28" i="9"/>
  <c r="K17" i="9"/>
  <c r="K20" i="9"/>
  <c r="K33" i="9" l="1"/>
  <c r="K21" i="23" l="1"/>
  <c r="K27" i="2"/>
  <c r="K34" i="20" l="1"/>
  <c r="K32" i="20"/>
  <c r="K51" i="20"/>
  <c r="K11" i="34" l="1"/>
  <c r="K24" i="34"/>
  <c r="K47" i="34"/>
  <c r="K34" i="34" l="1"/>
  <c r="K29" i="34"/>
  <c r="K15" i="34"/>
  <c r="K16" i="34"/>
  <c r="K42" i="34" l="1"/>
  <c r="K49" i="19" l="1"/>
  <c r="K48" i="19"/>
  <c r="K47" i="19"/>
  <c r="K46" i="19"/>
  <c r="K45" i="19"/>
  <c r="K38" i="19"/>
  <c r="K33" i="19"/>
  <c r="K72" i="4"/>
  <c r="K69" i="4"/>
  <c r="K67" i="4"/>
  <c r="K62" i="4"/>
  <c r="K43" i="4"/>
  <c r="K38" i="4"/>
  <c r="K35" i="4"/>
  <c r="K34" i="4"/>
  <c r="K29" i="4"/>
  <c r="K23" i="4"/>
  <c r="K21" i="4"/>
  <c r="K9" i="31"/>
  <c r="K37" i="7"/>
  <c r="K12" i="7"/>
  <c r="K20" i="24"/>
  <c r="K19" i="24"/>
  <c r="K16" i="24"/>
  <c r="K14" i="24"/>
  <c r="K12" i="24"/>
  <c r="K43" i="8"/>
  <c r="K14" i="8"/>
  <c r="K11" i="8"/>
  <c r="K70" i="11" l="1"/>
  <c r="K69" i="11"/>
  <c r="K62" i="11"/>
  <c r="K68" i="20"/>
  <c r="K53" i="20"/>
  <c r="K48" i="20" l="1"/>
  <c r="K47" i="20"/>
  <c r="K46" i="20"/>
  <c r="K45" i="20"/>
  <c r="K42" i="20"/>
  <c r="K33" i="20"/>
  <c r="K31" i="20"/>
  <c r="K29" i="20"/>
  <c r="K28" i="20"/>
  <c r="K27" i="20"/>
  <c r="K44" i="21"/>
  <c r="K27" i="18" l="1"/>
  <c r="K21" i="18"/>
  <c r="K20" i="18"/>
  <c r="K8" i="18" l="1"/>
  <c r="K33" i="1" l="1"/>
  <c r="K27" i="1"/>
  <c r="K21" i="17" l="1"/>
  <c r="K15" i="17"/>
  <c r="K13" i="17"/>
  <c r="K12" i="17"/>
  <c r="K8" i="22"/>
  <c r="K40" i="19"/>
  <c r="K39" i="19"/>
  <c r="K32" i="19"/>
  <c r="K41" i="19"/>
  <c r="K37" i="19"/>
  <c r="K30" i="19"/>
  <c r="K26" i="19"/>
  <c r="K42" i="19"/>
  <c r="K43" i="19"/>
  <c r="K44" i="19"/>
  <c r="K28" i="19"/>
  <c r="K8" i="30" l="1"/>
  <c r="K78" i="21"/>
  <c r="K53" i="21"/>
  <c r="K9" i="21"/>
  <c r="K43" i="34" l="1"/>
  <c r="K54" i="34"/>
  <c r="K51" i="34"/>
  <c r="K30" i="8" l="1"/>
  <c r="K39" i="8"/>
  <c r="K46" i="8"/>
  <c r="K33" i="8"/>
  <c r="K31" i="8"/>
  <c r="K28" i="8"/>
  <c r="K44" i="8" l="1"/>
  <c r="K12" i="8" l="1"/>
  <c r="K25" i="8"/>
  <c r="K42" i="11"/>
  <c r="K39" i="11"/>
  <c r="K40" i="11"/>
  <c r="K68" i="11" l="1"/>
  <c r="K86" i="11"/>
  <c r="K50" i="11" l="1"/>
  <c r="K35" i="11"/>
  <c r="K47" i="11"/>
  <c r="K49" i="11"/>
  <c r="K48" i="11"/>
  <c r="K44" i="11"/>
  <c r="K10" i="11"/>
  <c r="K43" i="11"/>
  <c r="K23" i="3"/>
  <c r="K40" i="3"/>
  <c r="K27" i="11" l="1"/>
  <c r="K28" i="11"/>
  <c r="K32" i="11"/>
  <c r="K66" i="11"/>
  <c r="K15" i="11"/>
  <c r="K55" i="11"/>
  <c r="K56" i="11"/>
  <c r="K12" i="9"/>
  <c r="K21" i="9"/>
  <c r="K21" i="8"/>
  <c r="K23" i="8"/>
  <c r="K22" i="8"/>
  <c r="K29" i="8"/>
  <c r="K26" i="8"/>
  <c r="K34" i="6"/>
  <c r="K12" i="5"/>
  <c r="K19" i="5"/>
  <c r="K74" i="4" l="1"/>
  <c r="K18" i="4"/>
  <c r="K27" i="4"/>
  <c r="K10" i="4"/>
  <c r="K59" i="4"/>
  <c r="K24" i="4"/>
  <c r="K50" i="4"/>
  <c r="K37" i="4"/>
  <c r="K64" i="4"/>
  <c r="K45" i="3"/>
  <c r="K17" i="1"/>
  <c r="K24" i="1"/>
  <c r="K23" i="1"/>
  <c r="K26" i="1"/>
  <c r="K64" i="21"/>
  <c r="K56" i="21"/>
  <c r="K19" i="21"/>
  <c r="K49" i="21"/>
  <c r="K48" i="21"/>
  <c r="K46" i="21"/>
  <c r="K57" i="21"/>
  <c r="K61" i="21"/>
  <c r="K49" i="20"/>
  <c r="K39" i="20"/>
  <c r="K70" i="20"/>
  <c r="K30" i="20"/>
  <c r="K43" i="20"/>
  <c r="K36" i="19" l="1"/>
  <c r="K29" i="19"/>
  <c r="K27" i="19"/>
  <c r="K8" i="16"/>
  <c r="K22" i="23"/>
  <c r="K27" i="13"/>
  <c r="K26" i="13"/>
  <c r="K36" i="13"/>
  <c r="K22" i="13"/>
  <c r="K19" i="23" l="1"/>
  <c r="K20" i="23"/>
  <c r="K47" i="21"/>
  <c r="K43" i="21"/>
  <c r="K40" i="21"/>
  <c r="K52" i="21"/>
  <c r="K49" i="7"/>
  <c r="K14" i="7"/>
  <c r="K46" i="7"/>
  <c r="K17" i="7"/>
  <c r="K39" i="7"/>
  <c r="K70" i="7" l="1"/>
  <c r="K30" i="3" l="1"/>
  <c r="K20" i="3" l="1"/>
  <c r="K19" i="2" l="1"/>
  <c r="K26" i="2"/>
  <c r="K50" i="34"/>
  <c r="K55" i="34"/>
  <c r="K49" i="34"/>
  <c r="K53" i="34"/>
  <c r="K31" i="34"/>
  <c r="K32" i="34"/>
  <c r="K33" i="34"/>
  <c r="K27" i="34"/>
  <c r="K36" i="21" l="1"/>
  <c r="K18" i="21"/>
  <c r="K34" i="21"/>
  <c r="K58" i="21" l="1"/>
  <c r="K29" i="21" l="1"/>
  <c r="K60" i="21" l="1"/>
  <c r="K34" i="11"/>
  <c r="K13" i="11"/>
  <c r="K21" i="11"/>
  <c r="K19" i="11"/>
  <c r="K17" i="11"/>
  <c r="K64" i="11"/>
  <c r="K58" i="11"/>
  <c r="K45" i="11"/>
  <c r="K31" i="19"/>
  <c r="K25" i="11"/>
  <c r="K26" i="3" l="1"/>
  <c r="K25" i="2"/>
  <c r="K11" i="3" l="1"/>
  <c r="K12" i="3"/>
  <c r="K13" i="3"/>
  <c r="K19" i="3"/>
  <c r="K21" i="3"/>
  <c r="K24" i="3"/>
  <c r="K25" i="3"/>
  <c r="K44" i="34" l="1"/>
  <c r="K41" i="34"/>
  <c r="K40" i="34"/>
  <c r="K39" i="34"/>
  <c r="K38" i="34"/>
  <c r="K37" i="34"/>
  <c r="K30" i="34"/>
  <c r="K28" i="34"/>
  <c r="N26" i="34"/>
  <c r="K25" i="34"/>
  <c r="K23" i="34"/>
  <c r="K22" i="34"/>
  <c r="K21" i="34"/>
  <c r="K20" i="34"/>
  <c r="K19" i="34"/>
  <c r="K18" i="34"/>
  <c r="K17" i="34"/>
  <c r="K14" i="34"/>
  <c r="K13" i="34"/>
  <c r="K10" i="34"/>
  <c r="K8" i="34"/>
  <c r="K14" i="28" l="1"/>
  <c r="K8" i="28"/>
  <c r="M70" i="32" l="1"/>
  <c r="L70" i="32"/>
  <c r="N70" i="32" s="1"/>
  <c r="J70" i="32"/>
  <c r="I70" i="32"/>
  <c r="G70" i="32"/>
  <c r="D70" i="32"/>
  <c r="C70" i="32"/>
  <c r="K70" i="32" l="1"/>
  <c r="O70" i="32"/>
  <c r="P70" i="32"/>
  <c r="H8" i="26"/>
  <c r="K8" i="26" s="1"/>
  <c r="Q70" i="32" l="1"/>
  <c r="K9" i="17"/>
  <c r="K40" i="6"/>
  <c r="K25" i="20"/>
  <c r="K26" i="20"/>
  <c r="K23" i="20"/>
  <c r="K24" i="20"/>
  <c r="K17" i="20"/>
  <c r="K16" i="20"/>
  <c r="K11" i="20"/>
  <c r="U70" i="32" l="1"/>
  <c r="T70" i="32"/>
  <c r="S70" i="32"/>
  <c r="K11" i="24" l="1"/>
  <c r="K8" i="17"/>
  <c r="K30" i="11"/>
  <c r="K9" i="8"/>
  <c r="K42" i="7" l="1"/>
  <c r="K38" i="7"/>
  <c r="K75" i="6"/>
  <c r="K48" i="6"/>
  <c r="K21" i="6"/>
  <c r="K38" i="6"/>
  <c r="K37" i="6"/>
  <c r="K36" i="6"/>
  <c r="K35" i="6"/>
  <c r="K33" i="6"/>
  <c r="K28" i="6"/>
  <c r="K27" i="6"/>
  <c r="K26" i="6"/>
  <c r="K25" i="6"/>
  <c r="K24" i="6"/>
  <c r="K23" i="6"/>
  <c r="K8" i="6"/>
  <c r="K25" i="5"/>
  <c r="K9" i="5"/>
  <c r="K25" i="4"/>
  <c r="K17" i="4"/>
  <c r="K16" i="4"/>
  <c r="K8" i="4"/>
  <c r="K24" i="2"/>
  <c r="K23" i="2"/>
  <c r="K10" i="2"/>
  <c r="K20" i="1"/>
  <c r="K52" i="1"/>
  <c r="K35" i="1"/>
  <c r="K34" i="1"/>
  <c r="K11" i="21"/>
  <c r="K8" i="21"/>
  <c r="K55" i="21" l="1"/>
  <c r="K32" i="7"/>
  <c r="K31" i="7"/>
  <c r="K30" i="7"/>
  <c r="K29" i="7"/>
  <c r="K28" i="7"/>
  <c r="K27" i="7"/>
  <c r="K26" i="7"/>
  <c r="K25" i="7"/>
  <c r="K23" i="7"/>
  <c r="K22" i="7"/>
  <c r="K21" i="7"/>
  <c r="K20" i="7"/>
  <c r="K19" i="7"/>
  <c r="K18" i="7"/>
  <c r="K13" i="7"/>
  <c r="K8" i="7" l="1"/>
  <c r="K13" i="15" l="1"/>
  <c r="K12" i="15"/>
  <c r="K10" i="15"/>
  <c r="K13" i="19" l="1"/>
  <c r="K12" i="19"/>
  <c r="K54" i="21"/>
  <c r="K25" i="21"/>
  <c r="K51" i="11" l="1"/>
  <c r="K46" i="11"/>
  <c r="K24" i="11"/>
  <c r="K20" i="11"/>
  <c r="K18" i="11"/>
  <c r="K16" i="11"/>
  <c r="K14" i="11"/>
  <c r="K15" i="2" l="1"/>
  <c r="K42" i="8" l="1"/>
  <c r="K19" i="8"/>
  <c r="K18" i="8"/>
  <c r="K9" i="23" l="1"/>
  <c r="K11" i="23"/>
  <c r="K8" i="23"/>
  <c r="K11" i="25" l="1"/>
  <c r="K37" i="13" l="1"/>
  <c r="K39" i="13"/>
  <c r="K35" i="13"/>
  <c r="K24" i="13"/>
  <c r="K23" i="13"/>
  <c r="K14" i="13"/>
  <c r="K11" i="13"/>
  <c r="K10" i="13"/>
  <c r="K8" i="13"/>
  <c r="K12" i="4" l="1"/>
  <c r="K11" i="4"/>
  <c r="K21" i="2"/>
  <c r="K22" i="2"/>
  <c r="K35" i="20"/>
  <c r="K21" i="20"/>
  <c r="K22" i="20"/>
  <c r="K19" i="20"/>
  <c r="K20" i="20"/>
  <c r="K18" i="20"/>
  <c r="K15" i="20"/>
  <c r="K13" i="20"/>
  <c r="K14" i="20"/>
  <c r="K10" i="20"/>
  <c r="K9" i="20"/>
  <c r="K8" i="20"/>
  <c r="K99" i="21" l="1"/>
  <c r="K98" i="21"/>
  <c r="K41" i="21"/>
  <c r="K31" i="21"/>
  <c r="K39" i="21"/>
  <c r="K8" i="27" l="1"/>
  <c r="K10" i="27"/>
  <c r="K16" i="2" l="1"/>
  <c r="K17" i="2"/>
  <c r="K11" i="30" l="1"/>
  <c r="K15" i="18"/>
  <c r="E37" i="21" l="1"/>
  <c r="K16" i="1" l="1"/>
  <c r="K12" i="1"/>
  <c r="K50" i="7"/>
  <c r="K16" i="19" l="1"/>
  <c r="K15" i="19"/>
  <c r="K19" i="19"/>
  <c r="K21" i="19"/>
  <c r="K65" i="4" l="1"/>
  <c r="K63" i="4"/>
  <c r="K19" i="4"/>
  <c r="K59" i="5"/>
  <c r="K22" i="5"/>
  <c r="K14" i="5"/>
  <c r="K15" i="5"/>
  <c r="K13" i="5"/>
  <c r="K8" i="5"/>
  <c r="K39" i="12"/>
  <c r="K38" i="12"/>
  <c r="K37" i="12"/>
  <c r="K36" i="12"/>
  <c r="K24" i="12"/>
  <c r="K19" i="12" l="1"/>
  <c r="K9" i="14" l="1"/>
  <c r="K8" i="14"/>
  <c r="K9" i="15"/>
  <c r="K8" i="15"/>
  <c r="K9" i="24" l="1"/>
  <c r="K19" i="6"/>
  <c r="K18" i="6"/>
  <c r="K17" i="6"/>
  <c r="K56" i="6"/>
  <c r="K45" i="6"/>
  <c r="K44" i="6"/>
  <c r="K43" i="6"/>
  <c r="K42" i="6"/>
  <c r="K41" i="6"/>
  <c r="K15" i="6"/>
  <c r="K14" i="6"/>
  <c r="K13" i="6"/>
  <c r="K12" i="6"/>
  <c r="K11" i="6"/>
  <c r="K10" i="6"/>
  <c r="K83" i="6"/>
  <c r="K82" i="6"/>
  <c r="K39" i="6"/>
  <c r="K32" i="6"/>
  <c r="K31" i="6"/>
  <c r="K30" i="6"/>
  <c r="K9" i="6"/>
  <c r="K18" i="19" l="1"/>
  <c r="K10" i="19"/>
  <c r="K9" i="19"/>
  <c r="K8" i="19"/>
  <c r="K9" i="29" l="1"/>
  <c r="K8" i="24" l="1"/>
  <c r="K15" i="23" l="1"/>
  <c r="K14" i="23"/>
  <c r="N37" i="21" l="1"/>
  <c r="K35" i="21"/>
  <c r="K33" i="21"/>
  <c r="K32" i="21"/>
  <c r="K28" i="21"/>
  <c r="K27" i="21"/>
  <c r="K26" i="21"/>
  <c r="K24" i="21"/>
  <c r="K23" i="21"/>
  <c r="K22" i="21"/>
  <c r="K21" i="21"/>
  <c r="K20" i="21"/>
  <c r="K17" i="21"/>
  <c r="K13" i="21"/>
  <c r="K12" i="21"/>
  <c r="K8" i="9" l="1"/>
  <c r="K20" i="2" l="1"/>
  <c r="K14" i="2"/>
  <c r="K12" i="2"/>
  <c r="K11" i="2"/>
</calcChain>
</file>

<file path=xl/comments1.xml><?xml version="1.0" encoding="utf-8"?>
<comments xmlns="http://schemas.openxmlformats.org/spreadsheetml/2006/main">
  <authors>
    <author>user</author>
  </authors>
  <commentList>
    <comment ref="E1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งบที่ได้รับจัดสรร  500,000
ขออนุมัติเพิ่ม 129,870
รวม  629,870</t>
        </r>
      </text>
    </comment>
  </commentList>
</comments>
</file>

<file path=xl/sharedStrings.xml><?xml version="1.0" encoding="utf-8"?>
<sst xmlns="http://schemas.openxmlformats.org/spreadsheetml/2006/main" count="11557" uniqueCount="1830">
  <si>
    <t>รายละเอียดการดำเนินโครงการ  ประจำปีงบประมาณ พ.ศ. 2557</t>
  </si>
  <si>
    <t>คณะสถาปัตยกรรมศาสตร์</t>
  </si>
  <si>
    <t>ชื่อโครงการ</t>
  </si>
  <si>
    <t>งบประมาณที่ได้รับจัดสรร</t>
  </si>
  <si>
    <t>ผลการเบิกจ่าย</t>
  </si>
  <si>
    <t>เหลือจ่าย</t>
  </si>
  <si>
    <t xml:space="preserve">วัน/เดือน/ปี  </t>
  </si>
  <si>
    <t>ผลการดำเนินงาน</t>
  </si>
  <si>
    <t xml:space="preserve">บันทึกผลในระบบฯ       </t>
  </si>
  <si>
    <t xml:space="preserve">เคลียร์เงินเรียบร้อยแล้ว </t>
  </si>
  <si>
    <t>ส่งเล่มรายงาน</t>
  </si>
  <si>
    <t>ไตรมาส</t>
  </si>
  <si>
    <t>แผ่นดิน</t>
  </si>
  <si>
    <t>เงินรายได้</t>
  </si>
  <si>
    <t>งปม.หน่วยงาน</t>
  </si>
  <si>
    <t>ที่จัดโครงการ</t>
  </si>
  <si>
    <t>เป้าหมาย/ ตัวชี้วัด</t>
  </si>
  <si>
    <t>ร้อยละความพึงพอใจ</t>
  </si>
  <si>
    <t>บรรลุ/ไม่บรรลุ</t>
  </si>
  <si>
    <t>ผลผลิต</t>
  </si>
  <si>
    <t>(บาท)</t>
  </si>
  <si>
    <t xml:space="preserve">(บาท) </t>
  </si>
  <si>
    <t>แผน</t>
  </si>
  <si>
    <t>ผล</t>
  </si>
  <si>
    <r>
      <t>(</t>
    </r>
    <r>
      <rPr>
        <b/>
        <sz val="12"/>
        <rFont val="Wingdings 2"/>
        <family val="1"/>
        <charset val="2"/>
      </rPr>
      <t>P</t>
    </r>
    <r>
      <rPr>
        <b/>
        <sz val="16"/>
        <rFont val="Angsana New"/>
        <family val="1"/>
      </rPr>
      <t xml:space="preserve"> ) / (</t>
    </r>
    <r>
      <rPr>
        <b/>
        <sz val="18"/>
        <rFont val="Angsana New"/>
        <family val="1"/>
      </rPr>
      <t xml:space="preserve"> </t>
    </r>
    <r>
      <rPr>
        <b/>
        <sz val="20"/>
        <rFont val="Angsana New"/>
        <family val="1"/>
      </rPr>
      <t>×</t>
    </r>
    <r>
      <rPr>
        <b/>
        <sz val="18"/>
        <rFont val="Angsana New"/>
        <family val="1"/>
      </rPr>
      <t xml:space="preserve"> </t>
    </r>
    <r>
      <rPr>
        <b/>
        <sz val="16"/>
        <rFont val="Angsana New"/>
        <family val="1"/>
      </rPr>
      <t>)</t>
    </r>
  </si>
  <si>
    <r>
      <t>(</t>
    </r>
    <r>
      <rPr>
        <b/>
        <sz val="15"/>
        <rFont val="Wingdings 2"/>
        <family val="1"/>
        <charset val="2"/>
      </rPr>
      <t>P</t>
    </r>
    <r>
      <rPr>
        <b/>
        <sz val="15"/>
        <rFont val="Angsana New"/>
        <family val="1"/>
      </rPr>
      <t xml:space="preserve"> ) / (</t>
    </r>
    <r>
      <rPr>
        <b/>
        <sz val="20"/>
        <rFont val="Angsana New"/>
        <family val="1"/>
      </rPr>
      <t xml:space="preserve"> ×</t>
    </r>
    <r>
      <rPr>
        <b/>
        <sz val="15"/>
        <rFont val="Angsana New"/>
        <family val="1"/>
      </rPr>
      <t xml:space="preserve"> )</t>
    </r>
  </si>
  <si>
    <r>
      <t>(</t>
    </r>
    <r>
      <rPr>
        <b/>
        <sz val="15"/>
        <rFont val="Wingdings 2"/>
        <family val="1"/>
        <charset val="2"/>
      </rPr>
      <t>P</t>
    </r>
    <r>
      <rPr>
        <b/>
        <sz val="15"/>
        <rFont val="Angsana New"/>
        <family val="1"/>
      </rPr>
      <t xml:space="preserve"> ) / ( </t>
    </r>
    <r>
      <rPr>
        <b/>
        <sz val="20"/>
        <rFont val="Angsana New"/>
        <family val="1"/>
      </rPr>
      <t>×</t>
    </r>
    <r>
      <rPr>
        <b/>
        <sz val="15"/>
        <rFont val="Angsana New"/>
        <family val="1"/>
      </rPr>
      <t xml:space="preserve"> )</t>
    </r>
  </si>
  <si>
    <t>ไตรมาส 1 (ต.ค.56 - ธ.ค.56)</t>
  </si>
  <si>
    <t>ไตรมาส1</t>
  </si>
  <si>
    <t xml:space="preserve">โครงการอนุรักษ์ป่าชายเลนและปลูกฝังจิตสำนึกอนุรักษ์ทรัพยากรธรรมชาติตามแนวพระราชดำริ </t>
  </si>
  <si>
    <t>ธ.ค.56</t>
  </si>
  <si>
    <t>คน</t>
  </si>
  <si>
    <t>ทำนุ</t>
  </si>
  <si>
    <t>ผู้เข้าร่วม</t>
  </si>
  <si>
    <t xml:space="preserve">ประชุมสัมมนาเพื่อจัดทำแผนคำของบประมาณประจำปี </t>
  </si>
  <si>
    <t>ธ.ค.56 - เม.ย.57</t>
  </si>
  <si>
    <t>อื่นๆ</t>
  </si>
  <si>
    <t>โครงการพัฒนาหลักสูตรสาขาวิชาการผังเมืองตามกรอบมาตรฐาน
คุณวุฒิระดับอุดมศึกษาแห่งชาติ TQF (วิพากษ์หลักสูตร)</t>
  </si>
  <si>
    <t>ไตรมาส 2 (ม.ค.57 - มี.ค.57)</t>
  </si>
  <si>
    <t>ไตรมาส2</t>
  </si>
  <si>
    <t>โครงการสัปดาห์วิชาการและการแข่งขันทักษะ</t>
  </si>
  <si>
    <t>วิทย์</t>
  </si>
  <si>
    <t>นักศึกษา</t>
  </si>
  <si>
    <t>โครงการนิทรรศการคณะสถาปัตยกรรมศาสตร์</t>
  </si>
  <si>
    <t>ม.ค.57</t>
  </si>
  <si>
    <t>โครงการสัมนาวิชาชีพสถาปัตยกรรม</t>
  </si>
  <si>
    <t xml:space="preserve">โครงการอบรมให้ความรู้ด้านวิชาการและวิชาชีพทางสถาปัตยกรรมแก่ศิษย์เก่า </t>
  </si>
  <si>
    <t>โครงการการฝึกอบรมฯ ให้ความรู้และพัฒนาบุคลิกภาพเพื่องานแฟชั่น</t>
  </si>
  <si>
    <t>โครงการสัมมนาเชิงปฏิบัติการ การเรียนรู้ระบบนิเวศชุมชน</t>
  </si>
  <si>
    <t>ก.พ.57</t>
  </si>
  <si>
    <t>โครงการแนวทางชีวิตหลังสำเร็จการศึกษา</t>
  </si>
  <si>
    <t>โครงการจัดแสดงผลงานแฟชั่นนิพนธ์สำหรับ นศ. สาขาการออกแบบแฟชั่นและสิ่งทอ</t>
  </si>
  <si>
    <t>มี.ค.57</t>
  </si>
  <si>
    <t>โครงการอบรมเชิงปฏิบัติการการจัดทำ มคอ. คณะสถาปัตยกรรมศาสตร์</t>
  </si>
  <si>
    <t>มี.ค. 56</t>
  </si>
  <si>
    <t>โครงการนิทรรศการศิลปกรรมสร้างสรรค์</t>
  </si>
  <si>
    <t>สังคม</t>
  </si>
  <si>
    <t>โครงการนิทรรศการศิลปนิพนธ์</t>
  </si>
  <si>
    <t>โครงการอบรมเชิงปฏิบัติการการปรับปรุงบุคลิกภาพสำหรับคนยุคใหม่</t>
  </si>
  <si>
    <t>บริการ</t>
  </si>
  <si>
    <t>โครงการจิตรกรรมเพื่อชุมชน</t>
  </si>
  <si>
    <t>โครงการออกแบบสร้างสรรค์เพื่อชุมชนเข้มแข็ง</t>
  </si>
  <si>
    <t>โครงการ พัฒนาการเรียนการสอนวิชาชีพสถาปัตยกรรมด้วยภาษา   ต่างประเทศ</t>
  </si>
  <si>
    <t>AEC</t>
  </si>
  <si>
    <t>โครงการปัจฉิมนิเทศนักศึกษา</t>
  </si>
  <si>
    <t>ไตรมาส 3 (เม.ย.57 - มิ.ย.57)</t>
  </si>
  <si>
    <t>ไตรมาส3</t>
  </si>
  <si>
    <t>โครงการร่วมจัดแสดงผลงานนักศึกษาและศึกษาดูงานสถาปนิก 58 ของสมาคมสถาปนิกสยามในพระบรมราชูปถัมภ์</t>
  </si>
  <si>
    <t>เม.ย.-พ.ค.57</t>
  </si>
  <si>
    <t>โครงการออกแบบบรรจุภัณฑ์เพื่อเพิ่มมูลค่าสินค้าในชุมชน</t>
  </si>
  <si>
    <t>พ.ค.57</t>
  </si>
  <si>
    <t xml:space="preserve">โครงการศึกษาดูงานการจัดหลักสูตรการเรียนการสอนเพื่อมุ่งสู่อาเชี่ยน </t>
  </si>
  <si>
    <t>โครงการฝึกอบรมความรู้ด้านผังเมืองแก่นักศึกษา</t>
  </si>
  <si>
    <t>มิ.ย.57</t>
  </si>
  <si>
    <t>โครงการฝึกอบรมความรู้ด้านสถาปัตยกรรมแก่นักศึกษา</t>
  </si>
  <si>
    <t xml:space="preserve">โครงการฝึกอบรมความรู้ด้านการออกแบบแฟชั่นและสิ่งทอ </t>
  </si>
  <si>
    <t xml:space="preserve"> โครงการอบรมให้ความรู้ด้านประกันคุณภาพการศึกษา เรื่อง การปฏิบัติงานในระบบประกันคุณภาพการศึกษาสู่ระดับอาเซียน </t>
  </si>
  <si>
    <t>โครงการทัศนศึกษาแหล่งวัฒนธรรมโบราณในประเทศไทย</t>
  </si>
  <si>
    <t>โครงการอบรมเชิงปฏิบัติการเปิดร้านซักรีดและซักแห้งทำอย่างไร</t>
  </si>
  <si>
    <t>โครงการอบรมเชิงปฏิบัติการสร้างแบบตัดเสื้อผ้ามุสลิมเพื่อเตรียมความพร้อมเข้าสู่ประชาคมอาเซียน</t>
  </si>
  <si>
    <t>โครงการฝึกอบรมด้านจิตกรรมแก่นักศึกษา</t>
  </si>
  <si>
    <t>3 จังหวัด</t>
  </si>
  <si>
    <t>โครงการพัฒนาศักยภาพบุคคลกรและการบริหารองค์กร</t>
  </si>
  <si>
    <t>เม.ย.57</t>
  </si>
  <si>
    <t>ไตรมาส 4 (ก.ค.57 - ก.ย.57)</t>
  </si>
  <si>
    <t>ไตรมาส4</t>
  </si>
  <si>
    <t>โครงการสัมมนาเชิงปฏิบัติการวิทยานิพนธ์</t>
  </si>
  <si>
    <t>ก.ค.57</t>
  </si>
  <si>
    <t>โครงการเผยแพร่ผลงานสร้างสรรค์ของนักศึกษา</t>
  </si>
  <si>
    <t>โครงการผลิตตำรา</t>
  </si>
  <si>
    <t>1</t>
  </si>
  <si>
    <t>เล่ม</t>
  </si>
  <si>
    <t>โครงการแข่งขันกีฬา มทร.ศรีวิชัย ครั้งที่ 9</t>
  </si>
  <si>
    <t>ส.ค.57</t>
  </si>
  <si>
    <t>โครงการสานฝันสู่เส้นทางศิลปิน</t>
  </si>
  <si>
    <t>โครงการการเพิ่มมูลค่าด้วยการพัฒนาผลิตภัณฑ์ OTOP</t>
  </si>
  <si>
    <t>โครงการค่ายเยาวชนอนุรักษ์ศิลปวัฒนธรรม</t>
  </si>
  <si>
    <t>โครงการอบรมการแทงหยวกเพื่อสืบสานประเพณีชักพระ</t>
  </si>
  <si>
    <t>โครงการสานสัมพันธ์สร้างคุณธรรมและอนุรักษ์สิ่งแวดล้อมและต่อต้านยาเสพติด</t>
  </si>
  <si>
    <t>โครงการปฐมนิเทศนักศึกษาใหม่</t>
  </si>
  <si>
    <r>
      <t>หมายเหตุ  :  บรรลุ (</t>
    </r>
    <r>
      <rPr>
        <sz val="16"/>
        <rFont val="Wingdings 2"/>
        <family val="1"/>
        <charset val="2"/>
      </rPr>
      <t>P</t>
    </r>
    <r>
      <rPr>
        <sz val="16"/>
        <rFont val="Angsana New"/>
        <family val="1"/>
      </rPr>
      <t>)  เมื่อผลการดำเนินงานเป้าหมาย/ ตัวชี้วัด  และร้อยละความพึงพอใจ  มากกว่าหรือเท่ากับแผนที่ตั้งไว้</t>
    </r>
  </si>
  <si>
    <t>รายละเอียดการดำเนินงานโครงการ ประจำปีงบประมาณ พ.ศ. 2557</t>
  </si>
  <si>
    <t>คณะครุศาสตร์อุตสาหกรรมและเทคโนโลยี</t>
  </si>
  <si>
    <t>โครงการแข่งขันกีฬาศึกษาศาสตร์ - ครุศาสตร์เกมส์ ครั้งที่ 3</t>
  </si>
  <si>
    <t>พ.ย.56</t>
  </si>
  <si>
    <t>1-3พ.ย.56</t>
  </si>
  <si>
    <t>ü</t>
  </si>
  <si>
    <t>โครงการพัฒนาศักยภาพของบุคลากร</t>
  </si>
  <si>
    <t>27-28พ.ย.56</t>
  </si>
  <si>
    <t>บุคลากร</t>
  </si>
  <si>
    <t>โครงการอบรมเชิงปฏิบัติการสอนแทรกคุณธรรมโดยการจัดการเรียนรู้ที่เน้นผู้เรียนเป็นสำคัญแก่นักศึกษา</t>
  </si>
  <si>
    <t>21ธ.ค.56</t>
  </si>
  <si>
    <t>อาจารย์/นักศึกษา</t>
  </si>
  <si>
    <t>โครงการพัฒนาศักยภาพบุคลากรและนักศึกษาด้านการวิจัย</t>
  </si>
  <si>
    <t>อาจารย์และวิทยากร/บุคลากร/นักศึกษา</t>
  </si>
  <si>
    <t>โครงการการให้บริการทางวิชาการด้านวิทยาศาสตร์และเทคโนโลยีเพื่อความยั่งยื่นของชุมชน ปี 2</t>
  </si>
  <si>
    <t>ต.ค.56-ก.ย.57</t>
  </si>
  <si>
    <t>โครงการจัดสร้างเครื่องขยายเสียงแบบพกพาเอนกประสงค์สำหรับครู</t>
  </si>
  <si>
    <t>โครงการวันลอยกระทง</t>
  </si>
  <si>
    <t>17พ.ย.56</t>
  </si>
  <si>
    <t>นักศึกษา/บุคลากร</t>
  </si>
  <si>
    <t>โครงการปลูกป่าเพื่ออนุรักษ์สิ่งแวดล้อม</t>
  </si>
  <si>
    <t>โครงการอบรมเชิงปฏิบัติการป้องกันและแก้ไขปัญหาสารเสพติดในสถานศึกษา</t>
  </si>
  <si>
    <t xml:space="preserve"> ธ.ค.56</t>
  </si>
  <si>
    <t>14ธ.ค.56</t>
  </si>
  <si>
    <t>โครงการค่ายอาสาพัฒนา</t>
  </si>
  <si>
    <t>-</t>
  </si>
  <si>
    <t>โครงการฝึกอบรมทักษะภาษาอังกฤษเพื่อเตรียมความพร้อมสู่ประชาคมอาเซียน</t>
  </si>
  <si>
    <t>โครงการประกวดสื่อการเรียนรู้ด้านเทคนิคศึกษา</t>
  </si>
  <si>
    <t>โครงการสัปดาห์วิชาการ  "IndED Fair  2014"</t>
  </si>
  <si>
    <t>14-16ม.ค.57</t>
  </si>
  <si>
    <t>O</t>
  </si>
  <si>
    <t>โครงการพัฒนานักศึกษาในการทำงานเป็นทีม</t>
  </si>
  <si>
    <t xml:space="preserve"> ม.ค.57</t>
  </si>
  <si>
    <t>17-21ม.ค.57</t>
  </si>
  <si>
    <t>อาจารย์/เจ้าหน้าที่/นักศึกษา</t>
  </si>
  <si>
    <t>โครงการอบรมเชิงปฏิบัติการเสริมสร้างจริยธรรมความเป็นครูแก่นักศึกษา</t>
  </si>
  <si>
    <t>โครงการการจัดสัมนางานวิจัยนักศึกษา</t>
  </si>
  <si>
    <t>เรื่อง</t>
  </si>
  <si>
    <t>งานวิจัย</t>
  </si>
  <si>
    <t>โครงการศึกษาดูงานสถานประกอบการ</t>
  </si>
  <si>
    <t>นักศึกษา/อาจารย์</t>
  </si>
  <si>
    <t>โครงการระบบควบคุมอัตโนมัติสำหรับบุคลากรอาชีวศึกษากลุ่มภาคใต้</t>
  </si>
  <si>
    <t>ม.ค.56</t>
  </si>
  <si>
    <t>15ม.ค.57</t>
  </si>
  <si>
    <t>โครงการอบรมการบริหารกิจกรรมชมรม</t>
  </si>
  <si>
    <t>11-12ม.ค.57</t>
  </si>
  <si>
    <t>โครงการอบรมเชิงปฏิบัติการกรรมวิธีการเชื่อม</t>
  </si>
  <si>
    <t>นักศึกษา/ศิษย์เก่า</t>
  </si>
  <si>
    <t>โครงการประชุมสัมมนาเชิงปฏิบัติการปรับแผนกลยุทธ์และแผนปฏิบัติการประจำปี</t>
  </si>
  <si>
    <t>อาจารย์/บุคลากร</t>
  </si>
  <si>
    <t>โครงการพัฒนาศักยภาพอาจารย์ผู้สอนสาขาเทคโนโลยีสื่อสารมวลชน</t>
  </si>
  <si>
    <t>อาจารย์</t>
  </si>
  <si>
    <t>โครงการ ส่งเสริมทักษะทางวิชาการแก่นักศึกษาสาขาเทคโนโลยีสื่อสารมวลชน</t>
  </si>
  <si>
    <t>โครงการพัฒนาบุคลากรด้านการประกันคุณภาพการศึกษา</t>
  </si>
  <si>
    <t>โครงการพัฒนาศักยภาพอาจารย์ที่ปรึกษา</t>
  </si>
  <si>
    <t>อาจารย์ที่ปรึกษา</t>
  </si>
  <si>
    <t>โครงการแลกเปลี่ยนเรียนรู้การประกันคุณภาพการศึกษา</t>
  </si>
  <si>
    <t>โครงการแลกเปลี่ยนประสบการณ์และพัฒนาเครือข่ายอาชีวศึกษา</t>
  </si>
  <si>
    <t>บุคลากร/นักศึกษา</t>
  </si>
  <si>
    <t>โครงการฝึกอบรมการใช้งานห้องเรียนเสมือน</t>
  </si>
  <si>
    <t>โครงการอบรมเชิงปฏิบัติการการวิเคราะห์และจัดทำแผนบริหารความเสี่ยงภายในหน่วยงาน</t>
  </si>
  <si>
    <t>บุคลากร/วิทยากร</t>
  </si>
  <si>
    <t>โครงการถวายเทียนพรรษาและผ้าอาบน้ำฝน</t>
  </si>
  <si>
    <t>โครงการรักกันมั่น วันต้อนรับวัยใสอย่างสร้างสรรค์</t>
  </si>
  <si>
    <r>
      <t>หมายเหตุ  :  บรรลุ (</t>
    </r>
    <r>
      <rPr>
        <sz val="16"/>
        <rFont val="Wingdings"/>
        <charset val="2"/>
      </rPr>
      <t>ü</t>
    </r>
    <r>
      <rPr>
        <sz val="16"/>
        <rFont val="Angsana New"/>
        <family val="1"/>
      </rPr>
      <t>)  เมื่อผลการดำเนินงานเป้าหมาย/ ตัวชี้วัด  และร้อยละความพึงพอใจ  มากกว่าหรือเท่ากับแผนที่ตั้งไว้</t>
    </r>
  </si>
  <si>
    <t>วิทยาลัยรัตภูมิ</t>
  </si>
  <si>
    <t>โครงการพัฒนากิจกรรมศูนย์ภาษา</t>
  </si>
  <si>
    <t>ต.ค.56 - ก.ย.57</t>
  </si>
  <si>
    <t>โครงการสืบทอดประเพณีวันลอยกระทง</t>
  </si>
  <si>
    <t>P</t>
  </si>
  <si>
    <t>โครงการปลูกป่าเฉลิมพระเกียรติพระบาทสมเด็จพระเจ้าอยู่หัว</t>
  </si>
  <si>
    <t>5พ.ย.56</t>
  </si>
  <si>
    <t>โครงการอบรมคุณธรรมและจริยธรรมภาคสนามนักศึกษามุสลิม         วิทยาลัยรัตภูมิ</t>
  </si>
  <si>
    <t>15-16ก.พ.57</t>
  </si>
  <si>
    <t>โครงการพัฒนาโครงงานสิ่งประดิษฐ์นักศึกษา</t>
  </si>
  <si>
    <t>ม.ค.-ก.ย. 57</t>
  </si>
  <si>
    <t>2</t>
  </si>
  <si>
    <t>โครงการเข้าค่ายวิทยาศาสตร์และสิ่งแวดล้อม</t>
  </si>
  <si>
    <t xml:space="preserve"> ม.ค. 57</t>
  </si>
  <si>
    <t>10-12 ม.ค.57</t>
  </si>
  <si>
    <t>3</t>
  </si>
  <si>
    <t>โครงการเปิดโลกวิชาการเพื่อแสดงทักษะและผลงานนักศึกษาออกไปสู่สังคมภายนอก</t>
  </si>
  <si>
    <t>10-11 ก.พ. 57</t>
  </si>
  <si>
    <t>4</t>
  </si>
  <si>
    <t>โครงการช่างยนต์จิตอาสา</t>
  </si>
  <si>
    <t>15ก.พ.57</t>
  </si>
  <si>
    <t>5</t>
  </si>
  <si>
    <t>โครงการค่ายอาสาคอมพิวเตอร์</t>
  </si>
  <si>
    <t>6</t>
  </si>
  <si>
    <t>โครงการศึกษาดูงานในโรงงานอุตสากรรม</t>
  </si>
  <si>
    <t>7</t>
  </si>
  <si>
    <t>โครงการอบรมเชิงปฏิบัตัติการเกี่ยวกับการซ่อมบำรุงรักษาเครื่องจักรกลเกษตร</t>
  </si>
  <si>
    <t>22ก.พ.57</t>
  </si>
  <si>
    <t>โครงการพัฒนานักศึกษาด้านการประชาสัมพันธ์แก่นักศึกษาการตลาด</t>
  </si>
  <si>
    <t>8-9 ก.พ.57</t>
  </si>
  <si>
    <t>9</t>
  </si>
  <si>
    <t>โครงการศึกษาดูงานแปลงเกษตรสาธิตเศรษฐกิจพอเพียงแบบยั่งยืน</t>
  </si>
  <si>
    <t>10</t>
  </si>
  <si>
    <t>โครงการพัฒนาศูนย์กีฬาและนันทนาการ</t>
  </si>
  <si>
    <t>11</t>
  </si>
  <si>
    <t>โครงการเทคนิคการใช้สื่อสารสนเทศ</t>
  </si>
  <si>
    <t>มี.ค. - เม.ย. 57</t>
  </si>
  <si>
    <t>12</t>
  </si>
  <si>
    <t>โครงการอบรมเชิงปฏิบัติการการพัฒนาบุคลากรด้านประกันคุณภาพการศึกษา</t>
  </si>
  <si>
    <t>13</t>
  </si>
  <si>
    <t>โครงการอบรมภาษาอังกฤษเพื่ออาชีพสำหรับผู้ประกอบการ</t>
  </si>
  <si>
    <t>โครงการอบรมภาษาเพื่อการสื่อสารสำหรับประชาชนทั่วไปสู่ประชาคมอาเซียน (ภาษาอังกฤษ และมลายู)</t>
  </si>
  <si>
    <t>โครงการการพัฒนาศักยภาพอาจารย์ด้านการจัดการเรียนการสอนและการวัดผล</t>
  </si>
  <si>
    <t>โครงการกิจกรรมวันมาฆบูชา</t>
  </si>
  <si>
    <t>14ก.พ.57</t>
  </si>
  <si>
    <t>โครงการสร้างจิตสำนึกและปลูกฝังการใช้ชีวิตตามหลักปรัชญาเศรษฐกิจพอเพียง</t>
  </si>
  <si>
    <t>16-19ม.ค.57</t>
  </si>
  <si>
    <t>โครงการฝึกอบรมทักษะการปรึกษาเชิงจิตวิทยาของอาจารย์ที่ปรึกษา</t>
  </si>
  <si>
    <t>โครงการการประชุมสัมมนาการวิจัยในชั้นเรียนเพื่อพัฒนาปรับปรุงคุณภาพการเรียนการสอน</t>
  </si>
  <si>
    <t>โครงการอบรมเชิงปฏิบัติการเทคนิคการค้นหาข้อมูลและการใช้งานเครือข่าย</t>
  </si>
  <si>
    <t>โครงการพัฒนาศักยภาพอาจารย์ด้านการจัดการเรียนการสอนและการวัดผล</t>
  </si>
  <si>
    <t>โครงฝังตัวในสถานประกอบการ</t>
  </si>
  <si>
    <t>โครงการอบรมเชิงปฏิบัติการเทคนิคการซ่อมคอมพิวเตอร์และตรวจสอบการเชื่อมต่อเครือข่ายเบื้องต้น</t>
  </si>
  <si>
    <t>โครงการเรียนรู้ร่วมกันสรรค์สร้างชุมชน</t>
  </si>
  <si>
    <t>8</t>
  </si>
  <si>
    <t>โครงการส่งเสริมคุณธรรมและจริยธรรมแก่นักศึกษา</t>
  </si>
  <si>
    <t>โครงการอบรมเชิงปฏิบัติการ ด้านการประกันคุณภาพการศึกษาแก่นักศึกษา</t>
  </si>
  <si>
    <t>โครงการอบรมมารยาทไทย</t>
  </si>
  <si>
    <t>โครงการรอมฎอนสัมพันธ์ (ละศีลอด)</t>
  </si>
  <si>
    <t>โครงการปลูกป่าเฉลิมพระเกียรติสมเด็จพระนางเจ้าฯ</t>
  </si>
  <si>
    <t>โครงการกิจกรรมวันไหว้ครู</t>
  </si>
  <si>
    <t>โครงการการเพิ่มอาจารย์และผู้เชี่ยวชาญชาวต่างประเทศ</t>
  </si>
  <si>
    <t>ก.ย.57</t>
  </si>
  <si>
    <t>รายละเอียดการดำเนินงานโครงการ  ประจำปีงบประมาณ พ.ศ. 2557</t>
  </si>
  <si>
    <t>วิทยาลัยเทคโนโลยีอุตสาหกรรมและการจัดการ</t>
  </si>
  <si>
    <t>โครงการพี่ชวนน้องเรียน</t>
  </si>
  <si>
    <t>โครงการประชุมสัมมนาเพื่อจัดทำแผนยุทธศาสตร์พัฒนาวิทยาลัย</t>
  </si>
  <si>
    <t>โครงการแข่งขันทักษะทางการบัญชี ครั้งที่ 6</t>
  </si>
  <si>
    <t>โครงการนักบัญชีรุ่นเยาว์ (Young Accountant : YA) รุ่นที่ 4</t>
  </si>
  <si>
    <t>โครงการไฟฟ้าอาสา ทำความดีถวายพ่อหลวง</t>
  </si>
  <si>
    <t>ธ.ค 56</t>
  </si>
  <si>
    <t>โครงการสืบสานประเพณีลอยกระทง</t>
  </si>
  <si>
    <t>โครงการวันพ่อแห่งชาติ</t>
  </si>
  <si>
    <t>โครงการปลูกต้นสนคนรักพ่อ</t>
  </si>
  <si>
    <t>โครงการสร้างชุดทดลองทางฟิสิกส์</t>
  </si>
  <si>
    <t>ชุด</t>
  </si>
  <si>
    <t>โครงการอบรมเชิงปฏิบัติการแนวทางการพัฒนาบุคลิกภาพ</t>
  </si>
  <si>
    <t>โครงการเตรียมความพร้อมนักศึกษา สู่ IT สัญจร</t>
  </si>
  <si>
    <t>ม.ค.,ก.พ.57</t>
  </si>
  <si>
    <t>โครงการการเขียนแบบทางวิศวกรรมด้วยโปรแกรมออโต้แค็ด ( AutoCAD)</t>
  </si>
  <si>
    <t xml:space="preserve">โครงการปฏิบัติการการโรงแรมและการท่องเที่ยว </t>
  </si>
  <si>
    <t>โครงการ SME เพื่อเป็นผู้ประกอบการรายใหม่</t>
  </si>
  <si>
    <t xml:space="preserve">โครงการค่ายภาษาอังกฤษในชีวิตประจำวันสำหรับเยาวชนในท้องถิ่น      ครั้งที่ 4 </t>
  </si>
  <si>
    <t>โครงการนักศึกษา  รุ่นใหม่ สนใจธรรมะ</t>
  </si>
  <si>
    <t>โครงการศิลปวัฒนธรรมศรีวิชัยย้อนยุค ครั้งที่ 6</t>
  </si>
  <si>
    <t>โครงการสืบสานวันสำคัญทางศาสนา</t>
  </si>
  <si>
    <t>ก.พ.,ก.ค.,ส.ค.57</t>
  </si>
  <si>
    <t>โครงการศึกษาแหล่งเรียนรู้เศรษฐกิจพอเพียงตามพระราชดำริ</t>
  </si>
  <si>
    <t>โครงการอบรมเชิงปฏิบัติการการท่องเที่ยวอย่างยั่งยืน</t>
  </si>
  <si>
    <t>โครงการวันเด็กแห่งชาติ</t>
  </si>
  <si>
    <t>โครงการการตรวจติดตามการปฏิบัติงานด้านการประกันคุณภาพการศึกษา</t>
  </si>
  <si>
    <t>ก.พ.57 ,ส.ค.57</t>
  </si>
  <si>
    <t>โครงการฝึกปฏิบัติการสำรวจภาคสนาม</t>
  </si>
  <si>
    <t>โครงการพัฒนาศักยภาพการเรียนการสอนด้านเทคโนโลยีสารสนเทศและเครือข่ายคอมพิวเตอร์หลักสูตรวิชาระบบสารสนเทศทางธุรกิจ</t>
  </si>
  <si>
    <t>เม.ย. -พ.ค.57</t>
  </si>
  <si>
    <t>โครงการการจัดการความรู้เพื่อพัฒนาศักยภาพบุคลากรด้านการเงิน บัญชี และพัสดุ</t>
  </si>
  <si>
    <t>โครงการพัฒนาศักยภาพและการปฏิบัติงานของบุคลากรสายสนับสนุน</t>
  </si>
  <si>
    <t>พ.ค. 57</t>
  </si>
  <si>
    <t>โครงการอบรมเชิงปฏิบัติการกังหันลมผลิตไฟฟ้า</t>
  </si>
  <si>
    <t>โครงการเตรียมความพร้อมสร้างเว็บไซต์ ด้วยโปรแกรม open  source</t>
  </si>
  <si>
    <t>โครงการสัมมนาเชิงปฏิบัติการเพื่อเพิ่มประสิทธิภาพการปฏิบัติงาน เรื่อง "ระเบียบที่ควรทราบในการปฏิบัติงานและการเบิกจ่ายเงิน"</t>
  </si>
  <si>
    <t>โครงการจัดสร้างชุดทดสอบหาค่าความถ่วงจำเพาะของวัสดุงานวิศวกรรมโยธา</t>
  </si>
  <si>
    <t>โครงการจัดการความรู้เกี่ยวกับการเตรียมความพร้อมเพื่อขอกำหนดตำแหน่งทางวิชาการ</t>
  </si>
  <si>
    <t>โครงการการจัดการความรู้ด้านบริหารจัดการด้วยหลักธรรมาภิบาล</t>
  </si>
  <si>
    <t>โครงการเผยแพร่ศิลปวัฒนธรรมพื้นบ้านการตีและรำกลองยาว</t>
  </si>
  <si>
    <t>เม.ย. - ก.ย. 57</t>
  </si>
  <si>
    <t>โครงการสักการะเจดีย์ปะการังเขาธาตุ วัดจันทน์ธาตุทาราม</t>
  </si>
  <si>
    <t>โครงการเพื่อนช่วยเพื่อนสู่ตำแหน่งทางวิชาการ รุ่นที่ 1</t>
  </si>
  <si>
    <t>โครงการรณรงค์ป้องกันยาเสพติดในสถานศึกษาอย่างยั่งยืน</t>
  </si>
  <si>
    <t>พ.ค.,มิ.ย.,ส.ค. 57</t>
  </si>
  <si>
    <t>โครงการแลกเปลี่ยนเรียนรู้เทคโนโลยีสู่ชุมชน</t>
  </si>
  <si>
    <t xml:space="preserve">โครงการยอดนักอ่าน </t>
  </si>
  <si>
    <t>ก.ค. 57</t>
  </si>
  <si>
    <t>โครงการแข่งขันทักษะทางวิศวกรรมไฟฟ้า ครั้งที่ 3</t>
  </si>
  <si>
    <t>ส.ค. 57</t>
  </si>
  <si>
    <t>โครงการผลิตสื่อเพื่อการประชาสัมพันธ์ วิทยาลัยเทคโนโลยีอุตสาหกรรมและการจัดการ</t>
  </si>
  <si>
    <t>รูปแบบ</t>
  </si>
  <si>
    <t>โครงการผลิตหนังสือวิชาอุทกวิทยา</t>
  </si>
  <si>
    <t>โครงการผลิตหนังสือวิชาทฤษฎีโครงสร้าง</t>
  </si>
  <si>
    <t xml:space="preserve"> ก.ย.57</t>
  </si>
  <si>
    <t>โครงการผลิตหนังสือวิชาการ ปฏิบัติการอิเล็กทรอนิกส์กำลัง</t>
  </si>
  <si>
    <t>โครงการผลิตตำราวิชาการสืบค้นสารสนเทศ</t>
  </si>
  <si>
    <t>โครงการผลิตหนังสือวิชาฟิสิกส์ 1</t>
  </si>
  <si>
    <t>โครงการขอรับรองหลักสูตรวิศวกรรมศาสตรบัณฑิต สาขาวิศวกรรมไฟฟ้า หลักสูตรปรับปรุง พ.ศ. 2555</t>
  </si>
  <si>
    <t>หลักสูตร</t>
  </si>
  <si>
    <t>โครงการประเมินความก้าวหน้าโครงการวิจัยสายสังคมศาสตร์</t>
  </si>
  <si>
    <t>ก.ค57</t>
  </si>
  <si>
    <t xml:space="preserve">โครงการพัฒนากิจกรรมศูนย์ภาษา </t>
  </si>
  <si>
    <t>โครงการผลิตหนังสือวิชาการจัดการโลจิสติกส์และโซ่อุปทาน</t>
  </si>
  <si>
    <t>โครงการผลิตหนังสือวิชาการบัญชีบริหาร (Managerial Accounting)</t>
  </si>
  <si>
    <t>โครงการผลิตหนังสือวิชาการบัญชีต้นทุน (Cost Accounting)</t>
  </si>
  <si>
    <t>โครงการผลิตหนังสือวิชาภาษีอากรกับการบัญชี (Taxation in Accounting)</t>
  </si>
  <si>
    <t xml:space="preserve">โครงการผลิตตำราวิชาหลักเศรษฐศาสตร์ (Principle of Economics) </t>
  </si>
  <si>
    <t>โครงการฝึกอบรมเชิงปฏิบัติการวิจัยในชั้นเรียนขั้นพื้นฐาน รุ่น 2</t>
  </si>
  <si>
    <t xml:space="preserve">โครงการอบรมปลูกฝังคุณธรรม จริยธรรม ระเบียบวินัยนักศึกษา </t>
  </si>
  <si>
    <t>โครงการคลองขนอมสวย น้ำใส ใส่ใจสิ่งแวดล้อม ครั้งที่ 3</t>
  </si>
  <si>
    <t>AC</t>
  </si>
  <si>
    <t>โครงการอบรมเสริมสร้างอุดมการณ์เทิดทูนชาติ ศาสนา พระมหากษัตริย์</t>
  </si>
  <si>
    <t>โครงการเชียร์วิทยาลัยเทคโนโลยิอุตสาหกรรมและการจัดการ</t>
  </si>
  <si>
    <t>โครงการฝึกซ้อมย่อยบัณฑิตเพื่อเข้ารับพระราชทานปริญญาบัตรประจำปีการศึกษา 2556</t>
  </si>
  <si>
    <t>รายละเอียอการดำเนินงานโครงการ  ประจำปีงบประมาณ พ.ศ. 2557</t>
  </si>
  <si>
    <t>คณะวิทยาศาสตร์และเทคโนโลยี</t>
  </si>
  <si>
    <t>ต.ค.56</t>
  </si>
  <si>
    <t>โครงการกิจกรรม 5 ส</t>
  </si>
  <si>
    <t>โครงการจัดทำยุทธศาสตร์และแผนปฏิบัติราชการ</t>
  </si>
  <si>
    <t>โครงการสร้างทัศนคติส่งเสริมและสนับสนุนวิถีแนวคิดเศรษฐกิจพอเพียง</t>
  </si>
  <si>
    <t>โครงการพัฒนาบุคลิกภาพนักศึกษาเข้าสู่สถานประกอบการ</t>
  </si>
  <si>
    <t>โครงการเวทีเสวนาแลกเปลี่ยนเรียนรู้งานประกันคุณภาพการศึกษาของนักศึกษาคณะวิทยาศาสตร์และเทคโนโลยี</t>
  </si>
  <si>
    <t xml:space="preserve">โครงการจัดการความรู้ภายในองค์กร (Knowledge Management) </t>
  </si>
  <si>
    <t>โครงการสร้างความรู้ความเข้าใจและแลกเปลี่ยนเรียนรู้งานประกันคุณภาพการศึกษาของบุคลากร  คณะวิทยาศาสตร์และเทคโนโลยี</t>
  </si>
  <si>
    <t>โครงการปริศนาภาษาอังกฤษ</t>
  </si>
  <si>
    <t>โครงการการผลิตสื่อและนวัตกรรมการเรียนการสอน สายมนุษยศาสตร์และสังคมศาสตร์</t>
  </si>
  <si>
    <t>โครงการฝึกอบรมเชิงปฏิบัติการงานเชื่อมสแตนเลส</t>
  </si>
  <si>
    <t>โครงการอบรมเชิงปฏิบัติการการผลิตและออกแบบฉลากผลิตภัณฑ์ที่ใช้ในครัวเรือน</t>
  </si>
  <si>
    <t>โครงการอบรมเชิงปฏิบัติการผลิตและการควบคุมคุณภาพในการผลิตยางแผ่นรมควัน</t>
  </si>
  <si>
    <t>โครงการค่ายภาษาอังกฤษ</t>
  </si>
  <si>
    <t>โครงการค่ายวิทยาศาสตร์และต้นกล้านักวิจัย ครั้งที่ 6</t>
  </si>
  <si>
    <t>โครงการบริการวิชาการแก่ชุมชน</t>
  </si>
  <si>
    <t>โครงการอนุรักษ์สิ่งแวดล้อม</t>
  </si>
  <si>
    <t>โครงการพัฒนาวัดพัฒนาใจ</t>
  </si>
  <si>
    <t>โครงการส่งเสริมประชาธิปไตยคุณธรรมความเป็นไทยห่างไกลยาเสพติด</t>
  </si>
  <si>
    <t>โครงการจิตอาสาพัฒนาสังคม</t>
  </si>
  <si>
    <t>โครงการพัฒนาศักยภาพบุคคลกรด้านการบริหารองค์กร</t>
  </si>
  <si>
    <t>โครงการพัฒนาศักยภาพศิษย์เก่าคณะวิทยาศาสตร์และเทคโนโลยี</t>
  </si>
  <si>
    <t>โครงการฝึกอบรมบทบาทการเป็นอาจารย์ที่ปรึกษา</t>
  </si>
  <si>
    <t>โครงการจัดการความรู้ด้านการจัดการเรียนการสอนและการวิจัย</t>
  </si>
  <si>
    <t>พ.ค 57</t>
  </si>
  <si>
    <t>โครงการพัฒนาเทคนิคการสอน การวัดและการประเมินผล</t>
  </si>
  <si>
    <t>โครงการอบรมเชิงปฏิบัติการ “การเขียนโปรแกรมบนแพลตฟอร์ม Android ”</t>
  </si>
  <si>
    <t>โครงการอบรมเชิงปฏิบัติเพื่อพัฒนาการเรียนการสอนสายมนุษยศาสตร์และสังคมศาสตร์</t>
  </si>
  <si>
    <t>โครงการธรรมอารมณ์ดี : อบรมคุณธรรม จริยธรรมนักศึกษา</t>
  </si>
  <si>
    <t>โครงการส่งเสริมการศึกษาดูงานต่างประเทศของนักศึกษา</t>
  </si>
  <si>
    <t>Ac</t>
  </si>
  <si>
    <t xml:space="preserve">โครงการค่ายอาสาพัฒนาภูมิทัศน์โรงเรียนในชนบท </t>
  </si>
  <si>
    <t>โครงการรณรงค์ด้านสารเสพติด</t>
  </si>
  <si>
    <t>โครงการแข่งขันกีฬาสีภายในคณะวิทยาศาสตร์และเทคโนโลยี</t>
  </si>
  <si>
    <t>โครงการ ส่งเสริมและพัฒนาศักยภาพด้านโครงงานนักศึกษา</t>
  </si>
  <si>
    <t>โครงการห้องเรียนรู้ด้านดาราศาสตร์</t>
  </si>
  <si>
    <t>โครงการค่ายอาสาพัฒนาการแพทย์แผนไทยจับมือสานใจสืบสานใยพี่น้อง ครั้งที่ 3</t>
  </si>
  <si>
    <t>โครงการสัปดาห์วิทยาศาสตร์ ครั้งที่ 7</t>
  </si>
  <si>
    <t>โครงการอบรมเพื่อการส่งเสริมและพัฒนาการใช้เทคโนโลยีสารสนเทศแก่ชุมชน</t>
  </si>
  <si>
    <t>โครงการยุวชนคนสร้างงานเขียน</t>
  </si>
  <si>
    <t xml:space="preserve">โครงการสมโภชเทียนและถวายเทียนพรรษา </t>
  </si>
  <si>
    <t xml:space="preserve">โครงการประเพณีบุญสารทเดือนสิบ  (สาธิตการทำขนมเดือนสิบ) </t>
  </si>
  <si>
    <t>โครงการประกวดร้องเพลงลูกทุ่ง</t>
  </si>
  <si>
    <t>โครงการพัฒนาหัตถกรรมผ้าไทย</t>
  </si>
  <si>
    <t>โครงการส่งเสริมการแสดงหนังตะลุง</t>
  </si>
  <si>
    <t>โครงการไหว้ครูและครอบครูแพทย์แผนไทย</t>
  </si>
  <si>
    <t>โครงการส่งเสริมวัฒนธรรมและวิถีชีวิตพื้นบ้าน</t>
  </si>
  <si>
    <t>คณะเทคโนโลยีการจัดการ</t>
  </si>
  <si>
    <t>ไตรมาส 1 (ต.ค. 56 - ธ.ค.56)</t>
  </si>
  <si>
    <t xml:space="preserve">โครงการประชุมสัมมนาปรับปรุงแผนยุทธศาสตร์  </t>
  </si>
  <si>
    <t>โครงการพี่เพื่อนชวนกันเรียน</t>
  </si>
  <si>
    <t>โครงการสัมมนาอาจารย์ที่ปรึกษาและบุคลากรทางการศึกษาเพื่อการพัฒนาบัณฑิต</t>
  </si>
  <si>
    <t>โครงการฝึกอบรมเชิงปฏิบัติการ การใช้โปรแกรมสถิติพื้นฐาน SPSS for windows สำหรับงานวิจัยทางด้านการจัดการ</t>
  </si>
  <si>
    <t>โครงการอบรมให้ความรู้ด้านประกันคุณภาพการศึกษาแก่นักศึกษา</t>
  </si>
  <si>
    <t>โครงการแลกเปลี่ยนเรียนรู้ด้านประกันคุณภาพการศึกษาแก่บุคลากร</t>
  </si>
  <si>
    <t>โครงการ Big Cleaning Day</t>
  </si>
  <si>
    <t>โครงการอบรมเชิงปฏิบัติการ การจัดการความรู้และการวัดผล</t>
  </si>
  <si>
    <t>บุคลการ</t>
  </si>
  <si>
    <t>โครงการทบทวนตัวชี้วัดค่าเป้าหมายและแผนยุทธศาสตร์การพัฒนามหาวิทยาลัยเทคโนโลยีราชมงคลศรีวิชัย</t>
  </si>
  <si>
    <t>โครงการป่าสวยน้ำใส รวมใจ สายสัมพันธ์ ครั้งที่ 4 ปีการศึกษา 2556</t>
  </si>
  <si>
    <t>โครงการปลูกป่าต้นน้ำ อ่างเก็บน้ำคลองดินแดง เฉลิมพระเกียรติ</t>
  </si>
  <si>
    <t>โครงการ๙ตามรอยพ่อ เพียงและพออย่างยั่งยืน</t>
  </si>
  <si>
    <t>โครงการแข่งขันทักษะภายในเพื่อความเป็นเลิศด้านระบบสารสนเทศ</t>
  </si>
  <si>
    <t>ม.ค. 57</t>
  </si>
  <si>
    <t xml:space="preserve">โครงการค่ายเยาวชนต้นกล้าไอที </t>
  </si>
  <si>
    <t>โครงการอบรมพัฒนานักศึกษา เพื่อเพิ่มศักยภาพในการออกแบบสื่อกราฟฟิก คณะเทคโนโลยีการจัดการ</t>
  </si>
  <si>
    <t xml:space="preserve">โครงการอบรมเชิงปฏิบัติการการใช้ระบบงานออนไลน์ </t>
  </si>
  <si>
    <t>โครงการอบรมเชิงปฏิบัติการความรู้พื้นฐานในการใช้งานโซเชียลเน็ตเวิร์ค</t>
  </si>
  <si>
    <t>ก.พ. 57</t>
  </si>
  <si>
    <t>โครงการอบรมเชิงปฏิบัติการ การใช้เทคโนโลยีสารสนเทศเพื่อการเรียนการสอน</t>
  </si>
  <si>
    <t>มี.ค. 57</t>
  </si>
  <si>
    <t>โครงการนักวางแผนทางการเงินรุ่นเยาว์ Young Financial Planner</t>
  </si>
  <si>
    <t>โครงการสัมมนานักลงทุนรุ่นใหม่ ครั้งที่ 3</t>
  </si>
  <si>
    <t>โครงการเขียนแผนธุรกิจ</t>
  </si>
  <si>
    <t>โครงการประกวดเขียนแผนธุรกิจ ระดับอุดมศึกษาในเขตภาคใต้</t>
  </si>
  <si>
    <t>โครงการอบรมกฎหมายในชีวิตประจำวันให้แก่นักศึกษาคณะเทคโนโลยีการจัดการ</t>
  </si>
  <si>
    <t>โครงการกิจกรรมวันเด็ก ประจำปีการศึกษา 2557</t>
  </si>
  <si>
    <t>โครงการแลกเปลี่ยนเรียนรู้การลดภาวะโลกร้อยด้วยการแยกขยะ</t>
  </si>
  <si>
    <t>โครงการประชุมสัมมนาKM ด้านการจัดการเรียนการสอน เรื่อง กลยุทธ์การจัดการเรียนการสอนนักศึกษาในชั้นเรียน</t>
  </si>
  <si>
    <t>โครงการสัมมนาเชิงปฏิบัติการ การจัดการความรู้ภายในองค์กร</t>
  </si>
  <si>
    <t>โครงการจัดประชุมทางวิชาการเพื่อนำเสนอผลงานการศึกษาค้นคว้า/วิจัยของนักศึกษา</t>
  </si>
  <si>
    <t>โครงการมหกรรมนัดพบแรงงาน แนะแนวอาชีพ และการศึกษาต่อ</t>
  </si>
  <si>
    <t>หน่วยงาน</t>
  </si>
  <si>
    <t>โครงการการพัฒนาบุคลิกภาพเพื่อเตรียมความพร้อมสู่ตลาดแรงงาน</t>
  </si>
  <si>
    <t>โครงการทัศนศึกษาดูงานด้านบัญชีและการบริหารจัดการองค์กร</t>
  </si>
  <si>
    <t>โครงการพิจารณาข้อเสนอโครงการวิจัย งบประมาณเงินรายได้ประจำปีงบประมาณ 2558    คณะเทคโนโลยีการจัดการ</t>
  </si>
  <si>
    <t>นักวิจัยและเจ้าหน้าที่</t>
  </si>
  <si>
    <t>โครงการตรวจประเมินคุณภาพการศึกษาภายใน คณะเทคโนโลยีการจัดการ</t>
  </si>
  <si>
    <t>โครงการปฐมนิเทศนักศึกษาฝึกงานและสัมมนานักศึกษาฝึกงาน</t>
  </si>
  <si>
    <t>โครงการศึกษาดูงานเพื่อเพิ่มศักยภาพในการพัฒนาอาจารย์และบุคลากรตามหลักสูตรบริหารธุรกิจบัณฑิต สาขาวิชาการจัดการโลจิสติกส์</t>
  </si>
  <si>
    <t>อาจารย์+บุคลากร</t>
  </si>
  <si>
    <t>โครงการพัฒนางานวิจัยเทคนิคและกระบวนการวิจัยเพื่อท้องถิ่น</t>
  </si>
  <si>
    <t>อาจารย์,บุคลากร</t>
  </si>
  <si>
    <t>โครงการอบรมเชิงปฏิบัติการ การใช้กลยุทธ์การตลาดอิเล็กทรอนิกส์เพื่อเพิ่มศักยภาพการบริหารจัดการกลุ่มผลิตภัณฑ์ชุมชน (OTOP)</t>
  </si>
  <si>
    <t xml:space="preserve">วิสาหกิจชุมชนหรือ OTOP        จ.นครศรีธรรมราช </t>
  </si>
  <si>
    <t>โครงการอบรมการเขียนแผนธุรกิจ (Business Plan) ให้กับผู้ประกอบการสินค้า OTOP และวิสาหกิจชุมชน</t>
  </si>
  <si>
    <t xml:space="preserve"> มี.ค. 57</t>
  </si>
  <si>
    <t>ผู้ประกอบการ,วิสาหกิจชุมชนและกลุ่ม OTOP</t>
  </si>
  <si>
    <t>โครงการการจัดทำแผนกลยุทธ์สำหรับโรงรมยางพารา เพื่อความสามารถทางการแข่งขันที่ยั่งยืน</t>
  </si>
  <si>
    <t>ผู้ประกอบการโรงแรม/นักศึกษา</t>
  </si>
  <si>
    <t>โครงการบริการยื่นภาษีผ่านระบบอินเตอร์เน็ต</t>
  </si>
  <si>
    <t xml:space="preserve"> ประชาชนผู้เสียภาษี </t>
  </si>
  <si>
    <t>โครงการเผยแพร่กระบวนการสืบทอดการทำขนมพื้นเมือง จังหวัดนครศรีธรรมราช</t>
  </si>
  <si>
    <t>มี.ค.-พค.57</t>
  </si>
  <si>
    <t xml:space="preserve">กลุ่มสตรีแม่บ้าน ต.นาโพธิ์ </t>
  </si>
  <si>
    <t>โครงการทำบุญออกพรรษา  ร่วมสืบสานประเพณีชักพระ</t>
  </si>
  <si>
    <t>โครงการเข้าวัดปฏิบัติธรรม พัฒนาจิต</t>
  </si>
  <si>
    <t>โครงการทำบุญตักบาตร</t>
  </si>
  <si>
    <t>โครงการอบรมมารยาทไทยที่ดีงามสำหรับนักศึกษาสาขาการจัดการ</t>
  </si>
  <si>
    <t>โครงการเข้าวัด ปฏิบัติธรรม เฉลิมพระเกียรติ</t>
  </si>
  <si>
    <t>โครงการประเพณีแห่ผ้าขึ้นธาตุ</t>
  </si>
  <si>
    <t>โครงการอบรมคุณธรรมจริยธรรมสำหรับบัณฑิตมือใหม่</t>
  </si>
  <si>
    <t xml:space="preserve">โครงการปลูกฝังการสวดมนต์แก่นักศึกษา </t>
  </si>
  <si>
    <t>โครงการอบรมความรู้เกี่ยวกับกฎหมายและพิธีการศุลกากร</t>
  </si>
  <si>
    <t xml:space="preserve"> คน</t>
  </si>
  <si>
    <t>โครงการส่งเสริมเรียนรู้บทบาทเยาวชนกับประชาธิปไตย</t>
  </si>
  <si>
    <t>โครงการฝึกประสบการณ์ในสถานประกอบการด้านเทคโนโลยีสารสนเทศ</t>
  </si>
  <si>
    <t>โครงการสัมมนาและศึกษาดูงานด้านบริหารธุรกิจ ณ ต่างประเทศ</t>
  </si>
  <si>
    <t>โครงการรับการตรวจติดตามการประเมินกิจกรรม 5 ส ภายนอก</t>
  </si>
  <si>
    <t>โครงการประชุมผู้ปกครองนักศึกษาใหม่ คณะเทคโนโลยีการจัดการ</t>
  </si>
  <si>
    <t xml:space="preserve">ผู้ปกครอง </t>
  </si>
  <si>
    <t>โครงการ "การรายงานการประเมินผลความก้าวหน้างานวิจัยรอบ 6 เดือน ประจำปีงบประมาณ 2557</t>
  </si>
  <si>
    <t>โครงการสนับสนุน การผลิต และการเผยแพร่หนังสือตำราเรียนทางวิชาการ</t>
  </si>
  <si>
    <t>โครงการการพัฒนาความเป็นผู้ประกอบการสำหรับวิสาหกิจชุมชนในจังหวัดนครศรีธรรมราช</t>
  </si>
  <si>
    <t xml:space="preserve"> ผู้ประกอบการวิสาหกิจชุมชน  </t>
  </si>
  <si>
    <t>โครงการอบรมความรู้เกี่ยวกับการจัดทำบัญชีสำหรับวิสาหกิจชุมชน</t>
  </si>
  <si>
    <t>สมาชิกวิสาหกิจชุมชนและประชาชนทั่วไป</t>
  </si>
  <si>
    <t>โครงการอบรมความรู้อ่านงบการเงินสำหรับวิสาหกิจชุมชนผู้ผลิตสินค้า OTOP</t>
  </si>
  <si>
    <t>ผู้ประกอบการวิสาหกิจชุมชนผู้ผลิตสินค้าOTOP</t>
  </si>
  <si>
    <t>โครงการการพัฒนาศักยภาพทางการตลาดแก่ผู้ประกอบการผลิต ผลิตภัณฑ์ชุมชน (OTOP)</t>
  </si>
  <si>
    <t>กลุ่ม OTOP จ.นครศรีฯ</t>
  </si>
  <si>
    <t>โครงการอบรมคุณธรรมจริยธรรมนักศึกษาใหม่</t>
  </si>
  <si>
    <t>โครงการนำบุคลากรเข้าวัดปฏิบัติธรรม</t>
  </si>
  <si>
    <t xml:space="preserve">โครงการศีล สมาธิ นำสู่ปัญญา  </t>
  </si>
  <si>
    <t>มิ.ย. 57</t>
  </si>
  <si>
    <t>โครงการเข้าร่วมนำเสนอผลงานวิจัยของนักศึกษา</t>
  </si>
  <si>
    <t xml:space="preserve"> ส.ค. 57</t>
  </si>
  <si>
    <t>โครงการอบรมเตรียมความพร้อมนักศึกษา เพื่อเพิ่มศักยภาพในการประกอบธุรกิจด้านเว็ปไซต์ คณะเทคโนโลยีการจัดการ</t>
  </si>
  <si>
    <t>โครงการแข่งทักษะทางวิชาการ</t>
  </si>
  <si>
    <t>นักศึกษาและบุคลากร</t>
  </si>
  <si>
    <t xml:space="preserve">ฝังตัวในสถานประกอบการครูบัญชีมืออาชีพ </t>
  </si>
  <si>
    <t>โครงการค่ายเรียนรู้ ภาวะผู้นำแบบมีส่วนร่วม</t>
  </si>
  <si>
    <t>อาจารย์+น.ศ.</t>
  </si>
  <si>
    <t>โครงการบูรณาการงานวิจัยเพื่อการพัฒนาท้องถิ่นและชุมชน</t>
  </si>
  <si>
    <t>กลุ่มชุมชน</t>
  </si>
  <si>
    <t>โครงการวัดสวยด้วยมือเรา ครั้งที่ 4</t>
  </si>
  <si>
    <t>โครงการMT ร่วมใจต้านภัยยาเสพติด</t>
  </si>
  <si>
    <t>โครงการเสริมสร้างพฤติกรรมนักศึกษาสู่การเป็นบัณฑิตที่พึงประสงค์</t>
  </si>
  <si>
    <t>คณะเกษตรศาสตร์</t>
  </si>
  <si>
    <t>โครงการ พัฒนางานฟาร์มโคเนื้อ งานวิจัยและฝึกอบรมชุมพร</t>
  </si>
  <si>
    <t>ต.ค.56,ก.ย.57</t>
  </si>
  <si>
    <t>ฟาร์ม</t>
  </si>
  <si>
    <t>ฟาร์มโคเนื้อ</t>
  </si>
  <si>
    <t>โครงการอนุรักษ์และพัฒนาสัตว์พื้นเมือง</t>
  </si>
  <si>
    <t>ตัว</t>
  </si>
  <si>
    <t>สัตว์พื้นเมือง</t>
  </si>
  <si>
    <t>โครงการส่งเสริมการจัดการนิเวศป่าปาล์มสาคูและการใช้ประโยชน์</t>
  </si>
  <si>
    <t>ต.ค. 56 ,ก.ย.57</t>
  </si>
  <si>
    <t>โครงการพัฒนาอาชีพตามแนวพระราชดำริเศรษฐกิจพอเพียงในลุ่มน้ำปากพนัง</t>
  </si>
  <si>
    <t>ธ.ค.56,ก.ย.57</t>
  </si>
  <si>
    <t>โครงการพัฒนาและถ่ายทอดความรู้ด้านการปศุสัตว์เพื่อพัฒนาอาชีพชุมชนให้ยั่งยืน</t>
  </si>
  <si>
    <t>โครงการศูนย์สารนิเทศภูมิปัญญาเกษตรท้องถิ่น</t>
  </si>
  <si>
    <t>พ.ย. 56, มี.ค.57</t>
  </si>
  <si>
    <t>โครงการส่งเสริมคุณธรรม ปลูกฝังจิตสำนึกสาธารณะ</t>
  </si>
  <si>
    <t>โครงการรักษ์โลก รักสถาบัน ร่วมกันพัฒนา รักษาสิ่งแวดล้อม</t>
  </si>
  <si>
    <t>ธ.ค. 56, ก.ย. 57</t>
  </si>
  <si>
    <t>โครงการ พัฒนาบุคลากร ด้านกิจกรรมและการให้คำปรึกษา</t>
  </si>
  <si>
    <t>โครงการแสดงผลงานวิชาการและการประกวดแข่งขันวิชาการเกษตรศาสตร์</t>
  </si>
  <si>
    <t>โครงการฝึกอบรมการจัดดอกไม้ ผูกผ้าและตกแต่งสถานที่แก่นักศึกษา บุคลากร มทร.ศรีวิชัย</t>
  </si>
  <si>
    <t>โครงการเสริมสร้างการผลิตบัณฑิตนักปฏิบัติคณะเกษตรศาสตร์</t>
  </si>
  <si>
    <t>ม.ค. 57, ก.ย. 57</t>
  </si>
  <si>
    <t>โครงการ พัฒนาบุคลิกภาพนักศึกษาเพื่อเตรียมความพร้อมสู่อาชีพ</t>
  </si>
  <si>
    <t>ก.พ. 57,  ส.ค. 57</t>
  </si>
  <si>
    <t>โครงการพัฒนาศักยภาพทักษะภาษาอังกฤษสำหรับนักศึกษา</t>
  </si>
  <si>
    <t xml:space="preserve"> ก.พ. 57</t>
  </si>
  <si>
    <t xml:space="preserve">โครงการการเสวนาทิศทางของอาชีพภูมิทัศน์ในอนาคตเพื่อพัฒนาการเรียนการสอนและหลักสูตร </t>
  </si>
  <si>
    <t>โครงการแลกเปลี่ยนเรียนรู้ด้าน Technology Based กับชุมชน สังคม</t>
  </si>
  <si>
    <t>ก.พ. - มี.ค. 57</t>
  </si>
  <si>
    <t>โครงการพัฒนาศักยภาพอาจารย์และบุคลากรด้านการเกษตร</t>
  </si>
  <si>
    <t>ก.พ.,มิ.ย. 57</t>
  </si>
  <si>
    <t>โครงการ รั้วสีเขียว บ้านสีขาว</t>
  </si>
  <si>
    <t>โครงการอบรมเชิงปฏิบัติการตรวจและวิเคราะห์โรคสัตว์น้ำด้วยเทคนิคทางชีวโมเลกุล</t>
  </si>
  <si>
    <t>โครงการพัฒนาบุคลากรสายสนับสนุนด้านทักษะวิชาชีพ</t>
  </si>
  <si>
    <t>มี.ค.-เม.ย.57</t>
  </si>
  <si>
    <t>โครงการการจัดทำ มคอ. 5 และ มคอ. 6</t>
  </si>
  <si>
    <t>อบรมเชิงปฏิบัติการด้านเทคนิคการสอน การประเมินผลการเรียนรู้ และการใช้สื่อการสอน</t>
  </si>
  <si>
    <t>โครงการสัมมนาเชิงปฏิบัติการ “การจัดการความรู้ (Knowledge Management) ภายในองค์กรสู่การเรียนรู้”</t>
  </si>
  <si>
    <t>เม.ย. - พ.ค. 57</t>
  </si>
  <si>
    <t>โครงการพัฒนาบุคลากรงานสหกิจศึกษาและเตรียมความพร้อมนักศึกษาสู่สหกิจศึกษา</t>
  </si>
  <si>
    <t>มี.ค.,ส.ค. 57</t>
  </si>
  <si>
    <t>โครงการแลกเปลี่ยนประสบการณ์การฝึกงานในสถานประกอบการ</t>
  </si>
  <si>
    <t>มี.ค. 57, ส.ค. 57</t>
  </si>
  <si>
    <t>โครงการทบทวน /ปรับแผนกลยุทธ์และแผนปฏิบัติการประจำปี</t>
  </si>
  <si>
    <t>โครงการเกษตรศาสตร์พัฒนาวัดพัฒนาคน</t>
  </si>
  <si>
    <t>โครงการสืบสานวัฒนธรรมไทย ครั้งที่ 7</t>
  </si>
  <si>
    <t>โครงการประเพณีศิลปวัฒนธรรมชาวนครศรีธรรมราช</t>
  </si>
  <si>
    <t>โครงการจิตอาสาสืบสานและพัฒนาภูมิปัญญาท้องถิ่น “กรณีศิลปการแทงหยวก”</t>
  </si>
  <si>
    <t xml:space="preserve">โครงการอนุรักษ์สิ่งแวดล้อมปลูกป่าชายเลน </t>
  </si>
  <si>
    <t>โครงการวันสำคัญทางพระพุทธศาสนาและวัฒนธรรม</t>
  </si>
  <si>
    <t>ก.พ. 57, ก.ค. 57 , ส.ค. 57</t>
  </si>
  <si>
    <t>โครงการอบรมเชิงปฏิบัติการการเรียนรู้กับปราชญ์ชาวบ้าน</t>
  </si>
  <si>
    <t>โครงการเสริมสร้างสุขภาพและต่อต้านสารเสพติด เสริมสร้างระเบียบวินัย</t>
  </si>
  <si>
    <t>โครงการติดตามการดำเนินกิจกรรม 5ส  ประจำปีการศึกษา 2556</t>
  </si>
  <si>
    <t xml:space="preserve">โครงการพัฒนาบุคลากรสายวิชาการ </t>
  </si>
  <si>
    <t>โครงการเสริมสร้างทักษะวิชาชีพ  และประสบการณ์สู่การเป็นผู้ประกอบการใหม่</t>
  </si>
  <si>
    <t>โครงการพัฒนาความเชี่ยวชาญด้านเพาะพันธุ์ปลาน้ำจืดเพื่อการค้าภายใต้ความร่วมมือของศิษย์เก่า</t>
  </si>
  <si>
    <t>โครงการสร้างความเชี่ยวชาญวิชาชีพ (Professional Oriented) ให้กับนักศึกษา</t>
  </si>
  <si>
    <t xml:space="preserve"> ก.ย. 57</t>
  </si>
  <si>
    <t xml:space="preserve">โครงการประชุมเชิงปฏิบัติการในการจัดทำระบบประกันคุณภาพการศึกษาสู่นักศึกษา  </t>
  </si>
  <si>
    <t>โครงการส่งเสริมคุณธรรมจริยธรรมเพื่อพัฒนาคุณภาพชีวิต</t>
  </si>
  <si>
    <t>โครงการส่งเสริมคุณธรรมจริยธรรมของนักศึกษา</t>
  </si>
  <si>
    <t>คณะอุตสาหกรรมเกษตร</t>
  </si>
  <si>
    <t>โครงการบริการวิชาการสัญจร ตะลอนสู่ชุมชน</t>
  </si>
  <si>
    <t>โครงการพัฒนาอาชีพทางด้านอุตสาหกรรมเกษตรในชุมชนลุ่มน้ำตาปีแบบยั่งยื่น</t>
  </si>
  <si>
    <t>โครงการอบรมมารยาทไทยที่ดีงามสำหรับนักศึกษา</t>
  </si>
  <si>
    <t xml:space="preserve"> ธ.ค 56</t>
  </si>
  <si>
    <t>โครงการการพัฒนาสิ่งแวดล้อมเพื่อองค์พ่อหลวง ๕๗</t>
  </si>
  <si>
    <t>โครงการสร้างฐานการเรียนรู้ด้านอุตสาหกรรมเกษตรแก่เยาวชน</t>
  </si>
  <si>
    <t xml:space="preserve"> ม.ค 57</t>
  </si>
  <si>
    <t>โครงการนิทรรศการทางวิชาการด้านอุตสาหกรรมเกษตร</t>
  </si>
  <si>
    <t>ม.ค 57</t>
  </si>
  <si>
    <t>โครงการอบรมเชิงปฏิบัติการด้านความปลอดภัยและมาตรฐานห้องปฏิบัติการ</t>
  </si>
  <si>
    <t xml:space="preserve"> ก.พ 57</t>
  </si>
  <si>
    <t>โครงการหน่วยบ่มเพาะนักธุรกิจมือใหม่เพื่อการเรียนรู้และการประกอบอาชีพด้านอุตสาหกรรมเกษตร</t>
  </si>
  <si>
    <t>โครงการแข่งขันทักษะวิชาชีพด้านอุตสาหกรรมเกษตรเพื่อพัฒนาศักยภาพของนักศึกษา</t>
  </si>
  <si>
    <t>โครงการการสัมมนาเชิงปฏิบัติการทบทวนแผนยุทธศาสตร์และแผนปฏิบัติงานประจำปี</t>
  </si>
  <si>
    <t>โครงการฝึกอบรมเชิงปฏิบัติการการพัฒนาและประยุกต์ใช้สื่อสารสนเทศเพื่อการเรียนการสอนและงานวิจัย</t>
  </si>
  <si>
    <t>โครงการฝึกอบรมเชิงปฏิบัติการการเรียนการสอนแบบบูรณาการโดยเน้นผู้เรียนเป็นสำคัญ</t>
  </si>
  <si>
    <t xml:space="preserve"> มี.ค 57</t>
  </si>
  <si>
    <t>โครงการการอบรมและจัดประกวดแข่งขันศิลปะการจัดตกแต่งอาหารตามเอกลักษณ์ไทย</t>
  </si>
  <si>
    <t>โครงการการจัดประกวดแข่งขันภาชนะบรรจุจากวัสดุธรรมชาติพื้นเมืองภาคใต้</t>
  </si>
  <si>
    <t>โครงการการประกวดการใช้เครื่องเทศและเครื่องปรุงแต่งรสในผลิตภัณฑ์อาหารพื้นเมืองในภาคใต้</t>
  </si>
  <si>
    <t xml:space="preserve">โครงการอนุรักษ์ผลิตภัณฑ์อาหารพื้นบ้านภาคใต้ </t>
  </si>
  <si>
    <t>โครงการอบรมคุณธรรมจริยธรรมสำหรับผู้ปฏิบัติงานมือใหม่</t>
  </si>
  <si>
    <t>โครงการพัฒนาบรรจุภัณฑ์ด้านอุตสาหกรรมเกษตร</t>
  </si>
  <si>
    <t xml:space="preserve"> เม.ย 57</t>
  </si>
  <si>
    <t>โครงการการสำรวจและศึกษาดูงานพื้นที่ลุ่มน้ำตาปีเพื่อสร้างโจทย์วิจัยแก้ปัญหาชุมชน</t>
  </si>
  <si>
    <t xml:space="preserve"> พ.ค 57</t>
  </si>
  <si>
    <t>โครงการศึกษาดูงานด้านอุตสาหกรรมเกษตรสำหรับนักศึกษา</t>
  </si>
  <si>
    <t>โครงการการพัฒนาและจัดทำหลักสูตรใหม่</t>
  </si>
  <si>
    <t>มิ.ย 57</t>
  </si>
  <si>
    <t>โครงการการสร้างเสริมนักวิจัยรุ่นเยาว์เพื่อเพิ่มศักยภาพในการแข่งขันด้านวิทยาศาสตร์</t>
  </si>
  <si>
    <t xml:space="preserve"> ก.ค 57 </t>
  </si>
  <si>
    <t>โครงการการให้ความรู้ด้านประกันคุณภาพแก่นักศึกษาและบุคลากร</t>
  </si>
  <si>
    <t>ส.ค 57</t>
  </si>
  <si>
    <t>โครงการการอบรมปรับพื้นฐานทางด้านวิทยาศาสตร์และการปรับตัวเข้ากับสังคมการเรียนรู้</t>
  </si>
  <si>
    <t>ส.ค  57</t>
  </si>
  <si>
    <t>โครงการตามรอยศาสนาชีวาพาสุข</t>
  </si>
  <si>
    <r>
      <t>โครงการอบรมและให้ความรู้ด้านสารเสพติดและโรคเอดส์</t>
    </r>
    <r>
      <rPr>
        <b/>
        <sz val="16"/>
        <rFont val="Angsana New"/>
        <family val="1"/>
      </rPr>
      <t xml:space="preserve"> </t>
    </r>
  </si>
  <si>
    <t>คณะสัตวแพทยศาสตร์</t>
  </si>
  <si>
    <t>โครงการสัมมนาการพัฒนางานประกันคุณภาพสำหรับบุคลากร</t>
  </si>
  <si>
    <t>16พ.ย.56</t>
  </si>
  <si>
    <t xml:space="preserve">โครงการสัมมนาการจัดทำแผนปฏิบัติงานประจำปีงบประมาณ 2557 </t>
  </si>
  <si>
    <t>18พ.ย.56</t>
  </si>
  <si>
    <t>โครงการศึกษาดูงานในประเทศสำหรับนักศึกษาสัตวแพทย์</t>
  </si>
  <si>
    <t>โครงการเสริมสร้างประสบการณ์ทางวิชาชีพการสัตวแพทย์ให้แก่นักศึกษา</t>
  </si>
  <si>
    <t>โครงการพัฒนาภาษาต่างประเทศสำหรับนักศึกษา</t>
  </si>
  <si>
    <t>โครงการอบรมเชิงปฏิบัติการเฉพาะทางสำหรับสัตวแพทย์</t>
  </si>
  <si>
    <t>ม.ค 57,พ.ค 57</t>
  </si>
  <si>
    <t>โครงการบริการสุขภาพสัตว์เศรษฐกิจ และสัตว์ป่า</t>
  </si>
  <si>
    <t>ก.พ 57 , ก.ค57</t>
  </si>
  <si>
    <t>โครงการหน่วยสัตวแพทย์เคลื่อนที่และพัฒนาชนบท</t>
  </si>
  <si>
    <t>มี.ค 57</t>
  </si>
  <si>
    <t>ครั้งที่ 1</t>
  </si>
  <si>
    <t>โครงการพัฒนาอาชีพการปศุสัตว์และถ่ายทอดเทคโนโลยีทางสุขภาพสัตว์ในพื้นที่ลุ่มน้ำปากพนัง</t>
  </si>
  <si>
    <t>โครงการอนุรักษ์ศิลปวัฒนธรรม</t>
  </si>
  <si>
    <t>ม.ค.,ก.พ.,มี.ค.,มิ.ย.57</t>
  </si>
  <si>
    <t>โครงการอนุรักษ์ทรัพยากรธรรมชาติและส่งเสริมคุณภาพสิ่งแวดล้อม</t>
  </si>
  <si>
    <t>โครงการปลูกป่าชายเลนสร้างจิตสาธารณะลดภาวะโลกร้อน</t>
  </si>
  <si>
    <t>โครงการพัฒนาบุคลากรด้านทักษะการใช้เทคโนโลยีสารสนเทศ</t>
  </si>
  <si>
    <t>โครงการพัฒนานักวิจัยรุ่นใหม่ทางวิทยาศาสตร์สุขภาพสำหรับนักศึกษา</t>
  </si>
  <si>
    <t>โครงการอบรมเทคนิคการสอนและการวัดผลการเรียน</t>
  </si>
  <si>
    <t>โครงการพัฒนานักเทคนิคการสัตวแพทย์</t>
  </si>
  <si>
    <t>โครงการเสริมสร้างประสบการณ์การวิจัยสำหรับนักศึกษา</t>
  </si>
  <si>
    <t>โครงการเสริมสร้างองค์ความรู้ทางสัตวแพทย์และการเลี้ยงสัตว์</t>
  </si>
  <si>
    <t>โครงการพัฒนาเพิ่มศักยภาพบุคลากรด้านวิชาชีพการสัตวแพทย์</t>
  </si>
  <si>
    <t>โครงการพัฒนาโรงพยาบาลสัตว์เพื่อการเรียนการสอน</t>
  </si>
  <si>
    <t>โครงการพัฒนาศูนย์ชันสูตรและวินิจฉัยโรคสัตว์</t>
  </si>
  <si>
    <t>โครงการพัฒนาความสามารถทางห้องปฏิบัติการทางสัตวแพทย์ของนักวิทยาศาสตร์</t>
  </si>
  <si>
    <t>โครงการค่ายพัฒนาคุณธรรมสู่วิชาชีพการสัตวแพทย์</t>
  </si>
  <si>
    <t>คณะวิทยาศาสตร์และเทคโนโลยีการประมง</t>
  </si>
  <si>
    <t>ไตรมาส 1 (ต.ค.56 - ธ.ค. 56)</t>
  </si>
  <si>
    <t>โครงการสัมมนาเชิงปฏิบัติการทบทวนแผนยุทธศาสตร์และแผนการปฏิบัติงานประจำปีงบประมาณ พ.ศ. 2557</t>
  </si>
  <si>
    <t>โครงการเพิ่มพูนทักษะและปฏิบัติการนอกสถานที่รายวิชาการจัดการชายฝั่งทะเล</t>
  </si>
  <si>
    <t>โครงการปฏิบัติการนอกสถานที่ วิชาปฏิบัติการชีววิทยาสัตว์ทะเลที่ไม่มีกระดูกสันหลัง</t>
  </si>
  <si>
    <t>โครงการอบรมฝึกทักษะด้านอาชีพเพื่อประกอบธุรกิจแบบพอเพียง</t>
  </si>
  <si>
    <t>โครงการอบรมสัมมนาเชิงปฏิบัติการ การเตรียมความพร้อมเพื่อรองรับอุบัติเหตุในอาคาร</t>
  </si>
  <si>
    <t>โครงการพัฒนาศักยภาพนักศึกษาตามแนวนโยบายสถานศึกษา 3 ดี</t>
  </si>
  <si>
    <t>โครงการพัฒนาศักยภาพกิจกรรมนักศึกษา</t>
  </si>
  <si>
    <t>โครงการฝึกทักษะวิชาชีพสำหรับนักศึกษา</t>
  </si>
  <si>
    <t>กิจกรรมย่อยที่ 1 : ฝึกทักษะวิชาชีพทางการเพาะเลี้ยงสัตว์น้ำ</t>
  </si>
  <si>
    <t>กิจกรรมย่อยที่ 2 : ฝึกทักษะวิชาชีพด้านอุตสาหกรรมอาหาร</t>
  </si>
  <si>
    <t>ก.พ. 57, ส.ค. 57</t>
  </si>
  <si>
    <t>กิจกรรมย่อยที่ 3 : การใช้โปรแกรมคอมพิวเตอร์สำหรับงานทางด้านสิ่งแวดล้อม</t>
  </si>
  <si>
    <t>กิจกรรมย่อยที่ 4 : ฝึกทักษะวิชาชีพสาขาวิทยาศาสตร์กายภาพ</t>
  </si>
  <si>
    <t>กิจกรรมย่อยที่ 5 : ฝึกทักษะวิชาชีพด้านวิทยาศาสตร์ทางทะเล</t>
  </si>
  <si>
    <t>กิจกรรมย่อยที่ 6 : ฝึกทักษะวิชาชีพสาขาเทคโนโลยี (ปฏิบัติงานด้านระบบควบคุมมอเตอร์)</t>
  </si>
  <si>
    <t>กิจกรรมย่อยที่ 7 : ฝึกทักษะวิชาชีพสาขาเทคโนโลยี (ปฏิบัติงานด้านอิเล็กทรอนิกส์และโทรคมนาคม)</t>
  </si>
  <si>
    <t>กิจกรรมย่อยที่ 8 : ฝึกทักษะวิชาชีพ สาขาเทคโนโลยี (การซ่อมบำรุงไฟฟ้าเบื้องต้น)</t>
  </si>
  <si>
    <t>ม.ค. 57,ก.พ. 57</t>
  </si>
  <si>
    <t>โครงการพัฒนาศักยภาพด้านการวิจัยสำหรับบัณฑิตศึกษา</t>
  </si>
  <si>
    <t>โครงการเสวนาวิชาการประเพณีวิทยาศาสตร์การประมง</t>
  </si>
  <si>
    <t>โครงการการวิเคราะห์ข้อมูลภาคสนามทางด้านสมุทรศาสตร์</t>
  </si>
  <si>
    <t>โครงการสัปดาห์วิทยาศาสตร์และเทคโนโลยี  เสม็ดขาววิชาการ ครั้งที่ 3</t>
  </si>
  <si>
    <t>โครงการอบรมค่ายสหกิจศึกษา</t>
  </si>
  <si>
    <t>โครงการแข่งขันทักษะทางวิชาชีพ</t>
  </si>
  <si>
    <t>โครงการประชุมสัมมนา เรื่อง เทคนิคการนำเสนอและเผยแพร่งานวิจัยสำหรับนักศึกษาระดับบัณฑิตศึกษา</t>
  </si>
  <si>
    <t>โครงการอบรมเทคนิคการสอนและวัดผลในระดับอุดมศึกษา</t>
  </si>
  <si>
    <t>โครงการพัฒนาประสิทธิภาพการปฏิบัติงาน ศึกษาดูงานมหาวิทยาลัยเทคโนโลยีราชมงคลล้านนา</t>
  </si>
  <si>
    <t>โครงการประชุมสัมมนาเชิงปฏิบัติการ "การพัฒนาทีมงานและสมรรถนะของผู้ปฏิบัติงาน"</t>
  </si>
  <si>
    <t>โครงการวิทย์-ทะเลอาสา</t>
  </si>
  <si>
    <t>โครงการการพัฒนาหลักสูตรบัณฑิตศึกษามุ่งสู่ประชาคมอาเซียน</t>
  </si>
  <si>
    <t>โครงการค่ายวิทยาศาสตร์เยาวชนเพื่อการเรียนรู้</t>
  </si>
  <si>
    <t>ม.ค. 57,พ.ค. 57</t>
  </si>
  <si>
    <t>โครงการอบรมความรู้ด้านนิเวศวิทยาสำหรับนักเรียนในชุมชนชายฝั่งทะเล</t>
  </si>
  <si>
    <t>โครงการอบรมพลังงานทดแทนก๊าซชีวภาพเพื่อชุมชน</t>
  </si>
  <si>
    <t>โครงการสืบสานวัฒนธรรมท้องถิ่นภาคใต้</t>
  </si>
  <si>
    <t>โครงการรู้รักษ์ภาษาไทย</t>
  </si>
  <si>
    <t>โครงการอนุรักษ์สืบสานวัฒนธรรมและภูมิปัญญาท้องถิ่นภาคใต้</t>
  </si>
  <si>
    <t>โครงการปลูกฝังคุณธรรมจริยธรรมความเป็นมนุษย์</t>
  </si>
  <si>
    <t>ก.พ.57, ส.ค.57</t>
  </si>
  <si>
    <t>โครงการปลูกจิตสำนึกรักษ์สิ่งแวดล้อมและปลูกจิตสาธารณะในการบำเพ็ญประโยชน์ต่อสังคม</t>
  </si>
  <si>
    <t>โครงการเตรียมความพร้อมนักศึกษาสาขาอุตสาหกรรมอาหารสู่การปฏิบัติงานในสถานประกอบการ</t>
  </si>
  <si>
    <t>ม.ค. 57,มี.ค. 57</t>
  </si>
  <si>
    <t>โครงการแลกเปลี่ยนเรียนรู้เชิงปฏิบัติการและศึกษาดูงานด้านอุตสาหกรรมอาหารและผลิตภัณฑ์</t>
  </si>
  <si>
    <t>โครงการศึกษาแหล่งเรียนรู้ สู่ประวัฒิศาสตร์ท้องถิ่น ดินแดนภาคใต้</t>
  </si>
  <si>
    <t>ม.ค. 57,ส.ค. 57</t>
  </si>
  <si>
    <t>โครงการทัศนศึกษาดูงานนอกสถานที่ทางด้านสารสนเทศ</t>
  </si>
  <si>
    <t>โครงการศึกษาดูงานทางด้านโยธา</t>
  </si>
  <si>
    <t>โครงการศึกษาดูงานทางด้านวิศวกรรมและอุตสาหกรรม</t>
  </si>
  <si>
    <t>โครงการการใช้ห้องสมุดและระบบสารสนเทศเพื่อการสืบค้นข้อมูลสำหรับนักศึกษา</t>
  </si>
  <si>
    <t>โครงการการอบรมเชิงปฏิบัติการแลกเปลี่ยนเรียนรู้ด้านสิ่งแวดล้อม</t>
  </si>
  <si>
    <t>โครงการการให้ความรู้สหกิจศึกษาแก่อาจารย์</t>
  </si>
  <si>
    <t>โครงการจัดทำและปรับปรุงหลักสูตรคณะวิทยาศาสตร์และเทคโนโลยีการประมง</t>
  </si>
  <si>
    <t>โครงการรักษ์ภาษา รู้คุณค่าเศรษฐกิจพอเพียง</t>
  </si>
  <si>
    <t>โครงการส่งเสริมทักษะและฝึกอบรมอาชีพทางด้านการประมง</t>
  </si>
  <si>
    <t>โครงการการพัฒนาความรู้และทักษะการประกันคุณภาพแก่นักศึกษา</t>
  </si>
  <si>
    <t>โครงการแนะแนวอาชีพด้านการประมง</t>
  </si>
  <si>
    <t>โครงการพัฒนาประสบการณ์วิชาการและวิชาชีพแก่ศิษย์เก่า</t>
  </si>
  <si>
    <t>โครงการธรรมะกับวัยรุ่นในรั้วมหาวิทยาลัย</t>
  </si>
  <si>
    <t>โครงการ อบรมเชิงปฏิบัติการการเพาะเลี้ยงสัตว์น้ำ เขตร้อน (Tropical Aqauclture workshop) สำหรับนักศึกษาในมหาวิทยาลัยที่ทำบันทึกข้อตกลงร่วม(MOU)ในภูมิภาคเอเชียตะวันออกเฉียงใต้</t>
  </si>
  <si>
    <t>โครงการปลูกจิตสำนึกชีวิตวัยใสห่างไกลยาเสพติด</t>
  </si>
  <si>
    <t>วิทยาลัยการโรงแรมและการท่องเที่ยว</t>
  </si>
  <si>
    <t>โครงการสร้างความชำนาญในงานวิชาการและวิจัย</t>
  </si>
  <si>
    <t>กิจกรรม 5 ส</t>
  </si>
  <si>
    <t xml:space="preserve">โครงการทบทวนแผนยุทธศาสตร์วิทยาลัยการโรงแรมและการท่องเที่ยว </t>
  </si>
  <si>
    <t>โครงการฝึกอบรมเชิงปฏิบัติการเขียนบทคัดย่อภาษาอังกฤษ</t>
  </si>
  <si>
    <t>โครงการพัฒนาทักษะ 4 ภาษา : ภาษาไทย ภาษาอังกฤษ ภาษาญี่ปุ่น ภาษามาลายู</t>
  </si>
  <si>
    <t>โครงการให้ความรู้และทักษะด้านการประกันคุณภาพการศึกษาแก่นักศึกษา</t>
  </si>
  <si>
    <t>โครงการแข่งขันการเขียนแผนธุรกิจ</t>
  </si>
  <si>
    <t>โครงการอบรมเพิ่มทักษะวิชาชีพด้านการบัญชีแก่นักศึกษา</t>
  </si>
  <si>
    <t>โครงการพัฒนานักศึกษาสู่พลเมืองในวิถีชีวิต 3 ดี</t>
  </si>
  <si>
    <t>โครงการทัศนศึกษาดูงานระหว่างประเทศ</t>
  </si>
  <si>
    <t>โครงการพัฒนาศักยภาพบุคลากรเพื่อเพิ่มประสิทธิผลในการปฏิบัติงาน และทัศนศึกษาดูงาน</t>
  </si>
  <si>
    <t>โครงการฝึกอบรมอาจารย์ที่ปรึกษา</t>
  </si>
  <si>
    <t>  โครงการภาษาอังกฤษในชีวิตประจำวันสำหรับเยาวชนในท้องถิ่น  เพื่อรองรับ AEC</t>
  </si>
  <si>
    <t xml:space="preserve"> โครงการสร้างนักบัญชีรุ่นเยาว์</t>
  </si>
  <si>
    <t>โครงการให้ความรู้ด้านการวางระบบบัญชีและการควบคุมภายในสำหรับวิสาหกิจชุมชน ในจังหวัดตรัง</t>
  </si>
  <si>
    <t>ม.ค.-ก.พ.57</t>
  </si>
  <si>
    <t>แห่ง</t>
  </si>
  <si>
    <t>วิสาหกิจชุมชน</t>
  </si>
  <si>
    <t>โครงการฝึกอบรมเชิงปฏิบัติการการวิเคราะห์สภาพแวดล้อมทางการตลาดปัจจุบันเพื่อเพิ่มประสิทธิภาพวิสาหกิจชุมชนในจังหวัดตรัง</t>
  </si>
  <si>
    <t xml:space="preserve"> โครงการค่ายภาษาอังกฤษในชีวิตประจำวันสำหรับเยาวชนในท้องถิ่น</t>
  </si>
  <si>
    <t>โครงการเสริมสร้างคุณธรรมจริยธรรมนักศึกษา</t>
  </si>
  <si>
    <t>โครงการทำนุบำรุงศิลปวัฒนธรรมและสืบสานภูมิปัญญาท้องถิ่น</t>
  </si>
  <si>
    <t>โครงการสัปดาห์วิชาการและศิลปวัฒนธรรม</t>
  </si>
  <si>
    <t>โครงการประชุมสัมมนาเชิงปฏิบัติการเพื่อทักษะด้านการประกันคุณภาพการศึกษาแก่บุคลากร</t>
  </si>
  <si>
    <t>โครงการพัฒนาสายสนับสนุนด้านการเรียนการสอน</t>
  </si>
  <si>
    <t>โครงการพัฒนาทักษะภาษาสำหรับการเตรียมความพร้อมสู่ธุรกิจงานบริการ</t>
  </si>
  <si>
    <t>โครงการส่งเสริมทักษะและฝึกอบรมวิชาชีพสำหรับศิษย์เก่า</t>
  </si>
  <si>
    <t>โครงการพัฒนาทักษะภาษาสำหรับการเตรียมความพร้อมสู่การสมัครงานและสอบสัมภาษณ์งาน</t>
  </si>
  <si>
    <t>โครงการฝึกอบรมทักษะนวดแผนไทยเพื่อการท่องเที่ยวเชิงสุขภาพ</t>
  </si>
  <si>
    <t>โครงการอบรมและทดสอบมาตรฐานฝีมือแรงงานด้านการบริการอาหารและเครื่องดื่ม</t>
  </si>
  <si>
    <t>โครงการพัฒนาทักษะปฏิบัติด้านการโรงแรมและการท่องเที่ยวสู่การเป็นมืออาชีพ</t>
  </si>
  <si>
    <t>ก.ค.56</t>
  </si>
  <si>
    <t>โครงการพัฒนาความรู้ภาษาอังกฤษสำหรับนักศึกษาวิทยาลัยการโรงแรมและการท่องเที่ยว</t>
  </si>
  <si>
    <t>โครงการอบรมมัคคุเทศก์ทางทะเล</t>
  </si>
  <si>
    <t>โครงการอนุรักษ์ภูมิปัญญากีฬาไทยต้านยาเสพติด</t>
  </si>
  <si>
    <t>โครงการการพัฒนาศักยภาพนักศึกษาด้านการมีจิตสาธารณะ</t>
  </si>
  <si>
    <t>โครงการพัฒนาบุคลิกภาพนักศึกษา</t>
  </si>
  <si>
    <t>โครงการจัดกิจกรรมวันไหว้ครู</t>
  </si>
  <si>
    <t>กิจกรรมปรับพื้นฐานทางด้านการบัญชีแก่นักศึกษาใหม่</t>
  </si>
  <si>
    <t>กิจกรรมปรับพื้นฐานทางด้านการโรงแรมและการท่องเที่ยวแก่นักศึกษาใหม่</t>
  </si>
  <si>
    <t>กิจกรรมฝึกปฏิบัติงานในสำนักงานบัญชีจำลอง</t>
  </si>
  <si>
    <t>กิจกรรมฝึกทักษะภายในทางวิชาชีพ 4 ด้าน</t>
  </si>
  <si>
    <t>โครงการศึกษาดูงานทางด้านบริหารธุรกิจ</t>
  </si>
  <si>
    <t>วิทยาเขตนครศรีธรรมราช</t>
  </si>
  <si>
    <t>โครงการกิจกรรมศูนย์ภาษา (พื้นที่ทุ่งใหญ่)</t>
  </si>
  <si>
    <t>โครงการกิจกรรมศูนย์ภาษา (พื้นที่ไสใหญ่)</t>
  </si>
  <si>
    <t>โครงการจัดกิจกรรมวันสำคัญของชาติ ศาสนา พระมหากษัตริย์ และอนุรักษ์สิ่งแวดล้อม</t>
  </si>
  <si>
    <t>ต.ค. 56 -ส.ค.57</t>
  </si>
  <si>
    <t xml:space="preserve">โครงการสืบสานศิลปวัฒนธรรมท้องถิ่นชาวนครศรีธรรมราช </t>
  </si>
  <si>
    <t>ธ.ค. 56-ก.ค. 57</t>
  </si>
  <si>
    <t>โครงการมทร. ศรีวิชัย วิชาการและสืบสานวัฒนธรรม (พื้นที่ทุ่งใหญ่)</t>
  </si>
  <si>
    <t>โครงการพัฒนาศักยภาพในการบริหารจัดการด้านงานทะเบียนและวัดผลและการปฏิบัติงานของบุคลากร</t>
  </si>
  <si>
    <t xml:space="preserve">โครงการแนะแนวการศึกษาสู่รั้ว มทร.ศรีวิชัย วิทยาเขตนครศรีธรรมราช </t>
  </si>
  <si>
    <t xml:space="preserve">โครงการกิจกรรมเครือข่ายอุดมศึกษาจังหวัดนครศรีธรรมราช </t>
  </si>
  <si>
    <t xml:space="preserve">โครงการศึกษาดูงานด้านประกันคุณภาพของมหาวิทยาลัยเทคโนโลยีราชมงคลและพัฒนาศักยภาพการบริหารสินทรัพย์ </t>
  </si>
  <si>
    <t xml:space="preserve">โครงการเสริมสร้างสุขภาพนักศึกษาและต่อต้านสารเสพติด </t>
  </si>
  <si>
    <t xml:space="preserve">โครงการสัมมนายุทธศาสตร์การพัฒนา วิทยาเขตนครศรีธรรมราช </t>
  </si>
  <si>
    <t xml:space="preserve">โครงการพัฒนาบุคลากรสายสนับสนุนด้านการบริหารและการจัดการความรู้ของวิทยาเขตนครศรีธรรมราช  </t>
  </si>
  <si>
    <t xml:space="preserve">โครงการการนำระบบบริหารความเสี่ยงมาใช้ในการบริหารจัดการให้มีประสิทธิภาพ </t>
  </si>
  <si>
    <t>โครงการสัมมนาเพื่อพัฒนาบุคลากรทางด้านงานบริหารกิจการนักศึกษา</t>
  </si>
  <si>
    <t xml:space="preserve">โครงการสานใจสายสัมพันธ์ และการจัดการความรู้ด้านงานประกันคุณภาพ                          </t>
  </si>
  <si>
    <t>โครงการส่งเสริมเทคโนโลยีและศิลปวัฒนธรรม  (พื้นที่ไสใหญ่)</t>
  </si>
  <si>
    <t xml:space="preserve"> </t>
  </si>
  <si>
    <t xml:space="preserve">โครงการฝึกอบรมสัมมนาการจัดการความรู้เกี่ยวกับขั้นตอน วิธีปฏิบัติเกี่ยวกับการเบิกจ่ายเงิน </t>
  </si>
  <si>
    <t>โครงการวันไหว้ครู</t>
  </si>
  <si>
    <t>สำนักงานวิทยาเขตตรัง</t>
  </si>
  <si>
    <t>ไตรมาส 1 (ต.ค.56 -ธ.ค.56)</t>
  </si>
  <si>
    <t>โครงการประชุมสัมมนาเชิงปฏิบัติการปรับแผนกลยุทธ์และแผนปฏิบัติงานประจำปี</t>
  </si>
  <si>
    <t>พ.ย.56,- ก.พ.57</t>
  </si>
  <si>
    <t>กิจกรรมที่ 1 ดาวเด่นกีฬาฟุตซอล</t>
  </si>
  <si>
    <t>กิจกรรมที่ 2 เซปักตะกร้อ</t>
  </si>
  <si>
    <t>กิจกรรมที่ 4 ฟุตบอล 7 คน ราชมงคลสัมพันธ์ชุมชน</t>
  </si>
  <si>
    <t>ธ.ค.56,ส.ค.57</t>
  </si>
  <si>
    <t>ธ.ค.56,ก.พ.57</t>
  </si>
  <si>
    <t>โครงการแนะแนวสัญจร ปีการศึกษา 2557</t>
  </si>
  <si>
    <t>นักเรียนศึกษาต่อ</t>
  </si>
  <si>
    <t>โครงการพัฒนาศักยภาพบุคลากรเพื่อเพิ่มประสิทธิภาพด้านสารสนเทศ</t>
  </si>
  <si>
    <t>บุคลากร/อาจารย์</t>
  </si>
  <si>
    <t>ฑูตประชาสัมพันธ์ มทร.ศรีวิชัย วิทยาเขตตรัง "RMUTSV TRANG Young Ambassador 2014"</t>
  </si>
  <si>
    <t>โครงการกีฬาสถาบันอุดมศึกษา จังหวัดตรัง</t>
  </si>
  <si>
    <t>โครงการซ้อมอัคคีภัย</t>
  </si>
  <si>
    <t>โครงการหอพักน่าอยู่</t>
  </si>
  <si>
    <t>โครงการศึกษาดูงานและแลกเปลี่ยนเรียนรู้ ด้านการปฏิบัติงานของบุคลากรสายสนับสนุน สำนักงานวิทยาเขตตรัง</t>
  </si>
  <si>
    <t>โครงการคลินิกคอมพิวเตอร์เพื่อการศึกษา</t>
  </si>
  <si>
    <t>โครงการฝึกอบรมเชิงปฏิบัติการ “การบริหารความเสี่ยงและการควบคุมภายใน มทร.ศรีวิชัย สำนักงานวิทยาเขตตรัง”</t>
  </si>
  <si>
    <t>โครงการสัปดาห์วิชาการและสืบสานวัฒนธรรม</t>
  </si>
  <si>
    <t>โครงการกีฬาสิเกาสัมพันธ์ (ครั้งที่ 23)</t>
  </si>
  <si>
    <t>โครงการอนุรักษ์ศิลปวัฒนธรรมและภูมิปัญญาท้องถิ่น</t>
  </si>
  <si>
    <t>โครงการเดินการกุศล "เทิดพระเกียรติ พ่อของแผ่นดิน"</t>
  </si>
  <si>
    <t>โครงการสัมมนาเชิงปฏิบัติการ เรื่อง การจัดการความรู้ในองค์กร การพัสดุ การเงิน และการบัญชี มทร.ศรีวิชัย วิทยาเขตตรัง</t>
  </si>
  <si>
    <t xml:space="preserve">โครงการพัฒนาบุคลากรทางการประกันคุณภาพการศึกษา </t>
  </si>
  <si>
    <t>สถาบันทรัพยากรธรรมชาติและสิ่งแวดล้อม</t>
  </si>
  <si>
    <t>โครงการทบทวนแผนกลยุทธและจัดทำแผนปฏิบัติราชการประจำปีงบประมาณ</t>
  </si>
  <si>
    <t>โครงการทำนุบำรุงศิลปวัฒนธรรม</t>
  </si>
  <si>
    <t>โครงการพัฒนาบุคลากรสายสนับสนุน เพื่อความเป็นเลิศในการปฏิบัติงาน</t>
  </si>
  <si>
    <t>โครงการแลกเปลี่ยนเรียนรู้เทคนิคการให้บริการที่เป็นเลิศ</t>
  </si>
  <si>
    <t>โครงการพัฒนาการให้บริการของบุคลากรสถาบันทรัพยากรธรรมชาติและสิ่งแวดล้อม</t>
  </si>
  <si>
    <t xml:space="preserve">โครงการจัดอบรมการจัดการขยะจากครัวเรือนแก่เยาวชน </t>
  </si>
  <si>
    <t>โครงการเพาะเลี้ยงสัตว์น้ำ</t>
  </si>
  <si>
    <t xml:space="preserve"> ก.ย. 57       </t>
  </si>
  <si>
    <t>โครงการ ส่งเสริมการจัดกิจกรรมพิพิธภัณฑ์สัตว์น้ำ</t>
  </si>
  <si>
    <t xml:space="preserve"> ก.ย. 57         </t>
  </si>
  <si>
    <t>โครงการเพาะขยายพันธุ์สัตว์(สวนสัตว์ขนาดเล็ก)</t>
  </si>
  <si>
    <t>โครงการ เครือข่ายการเรียนรู้ชีววิทยาพะยูน</t>
  </si>
  <si>
    <t>สถาบันวิจัยและพัฒนา</t>
  </si>
  <si>
    <t>โครงการอบรมเชิงปฏิบัติการ เรื่อง “การวิจัยสถาบัน: การจับงานประจำมาทำเป็นงานวิจัย”</t>
  </si>
  <si>
    <t xml:space="preserve"> พ.ย. 56</t>
  </si>
  <si>
    <t>โครงการจัดการความรู้ด้านการวิจัย</t>
  </si>
  <si>
    <t>ธ.ค. 56</t>
  </si>
  <si>
    <t>โครงการ การรายงานความก้าวหน้าและประเมินผลโครงการวิจัยยุคดิจิตอลผ่านระบบ Online</t>
  </si>
  <si>
    <t xml:space="preserve"> ธ.ค. 56</t>
  </si>
  <si>
    <t>โครงการเทคนิคการเขียนข้อเสนอโครงการวิจัยสำหรับนักวิจัยหน้าใหม่</t>
  </si>
  <si>
    <t>โครงการการเขียนเอกสารบทความวิจัยเพื่อการตีพิมพ์เผยแพร่เป็นภาษาอังกฤษ</t>
  </si>
  <si>
    <t>โครงการสร้างเครือข่ายด้านการวิจัยในประเทศ</t>
  </si>
  <si>
    <t>โครงการจัดทำสื่อประชาสัมพันธ์เพื่อการวิจัย  “มหาวิทยาลัยเทคโนโลยีราชมงคลศรีวิชัย”</t>
  </si>
  <si>
    <t>โครงการเทคนิคการเขียนเอกสารบทความวิจัย (Manuscript) เพื่อการตีพิมพ์เผยแพร่</t>
  </si>
  <si>
    <t>โครงการการอบรมเชิงปฏิบัติการ “การวิเคราะห์ข้อมูลทางสถิติขั้นสูงเพื่อการวิจัย”</t>
  </si>
  <si>
    <t xml:space="preserve"> เม.ย. 57</t>
  </si>
  <si>
    <t>โครงการส่งเสริมและพัฒนานักวิจัยพี่เลี้ยง</t>
  </si>
  <si>
    <t xml:space="preserve"> มิ.ย. 57</t>
  </si>
  <si>
    <t>โครงการประชุมสัมมนาวิชาการประจำปีของมหาวิทยาลัยเทคโนโลยีราชมงคล</t>
  </si>
  <si>
    <t xml:space="preserve"> ก.ค. 57</t>
  </si>
  <si>
    <t>โครงการประชุมสัมมนาเชิงปฏิบัติการพิจารณาข้อเสนอโครงการวิจัยเพื่อเสนอของบประมาณประจำปี  2559</t>
  </si>
  <si>
    <t>โครงการจัดทำวารสารเพื่อการวิจัย ปีที่5 “วารสารเทคโนโลยีศรีวิชัย”</t>
  </si>
  <si>
    <t>โครงการจัดนิทรรศการนวัตกรรมและผลงานสิ่งประดิษฐ์ สู่ผู้ประกอบการและผู้ใช้สู่ชุมชน</t>
  </si>
  <si>
    <t xml:space="preserve">โครงการเสนอโครงการวิจัยยุคดิจิตอลผ่านระบบ Online </t>
  </si>
  <si>
    <t>สำนักส่งเสริมวิชาการและงานทะเบียน</t>
  </si>
  <si>
    <t>ไตรมาส 3</t>
  </si>
  <si>
    <t>โครงการอบรมเชิงปฏิบัติการพัฒนาการเรียนการสอนตามกรอบมาตรฐานคุณวุฒิระดับอุดมศึกษาแห่งชาติ</t>
  </si>
  <si>
    <t>เม.ย. 57</t>
  </si>
  <si>
    <t>ไตรมาส 4</t>
  </si>
  <si>
    <t>โครงการพัฒนาศักยภาพในการบริหารจัดการด้านวิชาการและงานทะเบียน</t>
  </si>
  <si>
    <t>สำนักวิทยบริการและเทคโนโลยีสารสนเทศ</t>
  </si>
  <si>
    <t>ไตรมาส 2</t>
  </si>
  <si>
    <t>ส่งเสริมการเรียนรู้และการใช้ห้องสมุด</t>
  </si>
  <si>
    <t>โครงการดูงานสัปดาห์หนังสือแห่งชาติสำหรับนักศึกษา  (รับจัดสรรในส่วนกลางสงขลา)</t>
  </si>
  <si>
    <t>โครงการพัฒนาศักยภาพบุคลากรเพื่อการพัฒนาระบบสารสนเทศ มทร.ศรีวิชัย</t>
  </si>
  <si>
    <t>โครงการอบรมเชิงปฏิบัติการ เรื่อง การบำรุงรักษาและการใช้คอมพิวเตอร์เบื้องต้น</t>
  </si>
  <si>
    <t>โครงการอบรมการประยุกต์ใช้สารสนเทศสำหรับผู้บริหาร</t>
  </si>
  <si>
    <t>ผู้บริหาร มทร.ศรีวิชัย</t>
  </si>
  <si>
    <t>โครงการอบรมการประยุกต์ใช้สารสนเทศเพื่อการเรียนการสอนสำหรับอาจารย์</t>
  </si>
  <si>
    <t>โครงการอบรมเชิงปฏิบัติการ  เรื่อง   การใช้สารสนเทศห้องสมุดกับนักศึกษาใหม่</t>
  </si>
  <si>
    <t>โครงการสร้างบรรยากาศสู่การเรียนรู้  (จัดสรรในส่วนกลางสงขลา)</t>
  </si>
  <si>
    <t>โครงการอบรมเชิงปฏิบัติการ เรื่อง ระบบสารบรรณอิเล็กทรอนิกส์</t>
  </si>
  <si>
    <t>โครงการอบรมเชิงปฏิบัติการ เรื่อง การอบรมผู้ดูแลระบบเครือข่าย</t>
  </si>
  <si>
    <t>โครงการอบรมเชิงปฏิบัติการ เรื่อง การออกแบบและสร้างเว็บไซด์สำเร็จรูปสำหรับหน่วยงาน</t>
  </si>
  <si>
    <t>โครงการอบรมเชิงปฏิบัติการ เรื่อง ระบบเครือข่ายสำหรับนักศึกษา</t>
  </si>
  <si>
    <t>โครงการอบรมการประยุกต์ใช้สารสนเทศเพื่อการเรียนรู้ สำหรับนักศึกษา (Google App)</t>
  </si>
  <si>
    <t>โครงการห้องสมุดเคลื่อนที่  (จัดสรรในส่วนกลางสงขลา)</t>
  </si>
  <si>
    <t>กองวิเทศสัมพันธ์และการประกันคุณภาพ</t>
  </si>
  <si>
    <t>ไตรมาส 1</t>
  </si>
  <si>
    <t>โครงการแลกเปลี่ยนนักศึกษากับมหาวิทยาลัยคู่สัญญา</t>
  </si>
  <si>
    <t>โครงการแลกเปลี่ยนนักศึกษาฝึกสอนกับมหาวิทยาลัยคู่สัญญา</t>
  </si>
  <si>
    <t>โครงการเย้าเยือนมหาวิทยาลัยต่างประเทศ</t>
  </si>
  <si>
    <t>ครั้ง</t>
  </si>
  <si>
    <t>โครงการอบรมเชิงปฏิบัติการ “การพัฒนาบุคลากรในการดำเนินงานตามระบบประกันคุณภาพการศึกษา (Srivijaya QA)”</t>
  </si>
  <si>
    <t>แสวงหาเครือข่ายและ จัดกิจกรรมด้าน วิชาการร่วมกัน (การร่วมจัด Symposium of International Languages and Knowledge SILK -   UniMAP 2013)</t>
  </si>
  <si>
    <t>โครงการศึกษาดูงานด้านการประกันคุณภาพการศึกษา</t>
  </si>
  <si>
    <t>โครงการฝึกทักษะด้านภาษาต่างประเทศสำหรับเตรียมความพร้อมในการแลกเปลี่ยนนักศึกษา</t>
  </si>
  <si>
    <t>โครงการพัฒนาภาษามาลายูเบื้องต้น</t>
  </si>
  <si>
    <t>โครงการแลกเปลี่ยนนักศึกษาและบุคลากรกับสถาบันการศึกษาต่างประเทศ</t>
  </si>
  <si>
    <t>โครงการอบรมนักประชาสัมพันธ์สู่สากล</t>
  </si>
  <si>
    <t>โครงการแลกเปลี่ยนบุคลากรกับมหาวิทยาลัยคู่สัญญา</t>
  </si>
  <si>
    <t>โครงการสัมมนาเชิงปฏิบัติการ  “การแลกเปลี่ยนเรียนรู้แนวปฏิบัติที่เป็นเลิศจากกระบวนการและระบบการดำเนินการตาม ศรีวิชัย QA ”</t>
  </si>
  <si>
    <t>โครงการคู่มือ 5 ภาษา</t>
  </si>
  <si>
    <t>ภาษา</t>
  </si>
  <si>
    <t>มีความรู้ 5 ภาษา</t>
  </si>
  <si>
    <t>กิจกรรมส่งเสริมทักษะในการทำงานข้ามวัฒนธรรม</t>
  </si>
  <si>
    <t>โครงการส่งเสริมการฝึกงานและสหกิจศึกษาในต่างประเทศ</t>
  </si>
  <si>
    <t>โครงการสร้างแรงจูงใจ แก่นักศึกษาที่ได้รับประกาศนียบัตรด้านภาษาจากองค์กรด้านภาษาที่มีมาตรฐาน เป็นที่ยอมรับ</t>
  </si>
  <si>
    <t>คณะวิศวกรรมศาสตร์</t>
  </si>
  <si>
    <t>โครงการปฐมนิเทศนักศึกษาสหกิจศึกษา  ภาคการศึกษาที่ 2  ปีการศึกษา  2556</t>
  </si>
  <si>
    <t>โครงการแนะแนวนักศึกษาใหม่</t>
  </si>
  <si>
    <t>อาจารย์ไปแนะแนว</t>
  </si>
  <si>
    <t>โครงการพัฒนาทักษะในงานออกแบบโดยใช้โปรแกรม  ANSYS</t>
  </si>
  <si>
    <t>ไตรมาส 2 (ม.ค.57 - มี.ค. 57)</t>
  </si>
  <si>
    <t>โครงการศึกษาดูงานโรงงานในภาคใต้</t>
  </si>
  <si>
    <t>โครงการนิทรรศการทางวิชาการ  คณะวิศวกรรมศาสตร์ ปี 2557</t>
  </si>
  <si>
    <t>ส่งนักศึกษาเข้าร่วมโครงการแข่งขันทักษะทางวิชาการและวิชาชีพ</t>
  </si>
  <si>
    <t>รางวัล</t>
  </si>
  <si>
    <t>โครงการเลือกตั้งคณะกรรมการบริหารงานสโมสรนักศึกษา   ประจำปี  2557</t>
  </si>
  <si>
    <t>จัดประชุมยกร่างหลักสูตรวิศวศาสตรมหาบัณฑิตสาขาวิชาวิศวกรรมไฟฟ้า</t>
  </si>
  <si>
    <t>หลักสูตรผ่านการยกร่างจากผู้ทรงคุณวุฒิ</t>
  </si>
  <si>
    <t>โครงการประชุมสัมมนาเชิงปฏิบัติการ วิพากหลักสูตรวิศวกรรมศาสตรมหาบัณฑิต  สาขาวิศวกรรมไฟฟ้า</t>
  </si>
  <si>
    <t>หลักสูตรผ่านการวิพากจากผู้ทรงคุณวุฒิ</t>
  </si>
  <si>
    <t>โครงการปลูกป่าชายเลนเพื่ออนุรักษ์สิ่งแวดล้อม</t>
  </si>
  <si>
    <t>โครงการอบรมจริยธรรมเพื่อการเรียนรู้</t>
  </si>
  <si>
    <t>วิชา</t>
  </si>
  <si>
    <t>โครงการฝึกอบรมเชิงปฏิบัติการเรื่องการทำสายอากาศย่านวิทยุสมัครเล่น</t>
  </si>
  <si>
    <t>โครงการฝึกอบรมเพิ่มความรู้พื้นฐานแก่นักศึกษาใหม่</t>
  </si>
  <si>
    <t>โครงการค่ายฝึกภาคสนามงานสำรวจ (Field  Survey Camp)  ครั้งที่ 1</t>
  </si>
  <si>
    <t>โครงการค่ายฝึกภาคสนามงานสำรวจ (Field  Survey Camp)  ครั้งที่ 2</t>
  </si>
  <si>
    <t>โครงการพัฒนาทักษะในงานออกแบบชิ้นส่วนเครื่องกล</t>
  </si>
  <si>
    <t>โครงการจัดการประชุมเครือข่ายวิชาการด้านวิศวกรรมไฟฟ้า  มหาวิทยาลัยเทคโนโลยีราชมงคล  ครั้งที่ 6 ประจำปี 2557  (Electrical  Engineering  Network  2014 : EENET 2014)</t>
  </si>
  <si>
    <t>โครงการอบรมความพร้อมทางวิชาการในการสอบขอรับใบอนุญาตเป็นผู้ประกอบวิชาชีพวิศวกรรมควบคุมระดับภาคีวิศวกร</t>
  </si>
  <si>
    <t>มี.ค57</t>
  </si>
  <si>
    <t>โครงการอบรมเชิงปฏิบัติการ เรื่อง คอมพิวเตอร์ช่วยในการออกแบบชิ้นส่วนและผลิตภัณฑ์</t>
  </si>
  <si>
    <t>โครงการบำเพ็ญประโยชน์ต่อสังคมและชุมชน</t>
  </si>
  <si>
    <t>โครงการปฐมนิเทศนักศึกษาฝึกงาน</t>
  </si>
  <si>
    <t>โครงการกิจกรรม 5 ส.   คณะวิศวกรรมศาสตร์</t>
  </si>
  <si>
    <t>ไตรมาส 3 (เม.ย.57 - พ.ค. 57)</t>
  </si>
  <si>
    <t>โครงการพัฒนาและทบทวนหลักสูตรตามกรอบมาตรฐานคุณวุฒิระดับอุดมศึกษา พ.ศ. 2552</t>
  </si>
  <si>
    <t>โครงการอบรมเชิงปฏิบัติการ เรื่อง การใช้เครื่อง CNC รุ่น PC-TURN 50</t>
  </si>
  <si>
    <t>โครงการสร้างอาชีพแก่ชุมชนเพื่อพัฒนาความเข้มแข็ง</t>
  </si>
  <si>
    <t>โครงการอบรมเชิงปฏิบัติการ เรื่อง โปรแกรมเมเบิลลอจิกคอนโทรลเลอร์สำหรับงานอุตสาหกรรม</t>
  </si>
  <si>
    <t>โครงการศึกษาดูงานภาคอุตสาหกรรมสิ่งทอ</t>
  </si>
  <si>
    <t>โครงการจัดการความรู้ เรื่อง การประกันคุณภาพการศึกษา</t>
  </si>
  <si>
    <t>โครงการสัมมนาเชิงปฏิบัติการเพิ่มประสิทธิภาพ  และวางแผนในการปฏิบัติงานแก่อาจารย์และบุคลากร</t>
  </si>
  <si>
    <t>คณาจารย์/บุคลากร</t>
  </si>
  <si>
    <t>โครงการสัมมนาคณะกรรมการบริหารงานสโมสรนักศึกษา</t>
  </si>
  <si>
    <t>โครงการพัฒนาอาจารย์ด้านทักษะและความเชี่ยวชาญด้านวิศวกรรม</t>
  </si>
  <si>
    <t>อาจารย์ที่ฝึกอบรม</t>
  </si>
  <si>
    <t>โครงการอบรมเชิงปฏิบัติการ เรื่อง คอมพิวเตอร์ช่วยในการออกแบบชิ้นส่วนและผลิตภัณฑ์ 3 มิติ</t>
  </si>
  <si>
    <t>โครงการอบรมเชิงปฏิบัติการ เรื่อง การผลิตชิ้นส่วนในงานอุตสาหกรรมด้วยเครื่องกัด CNC</t>
  </si>
  <si>
    <t>โครงการอบรมเชิงปฏิบัติการ เรื่อง งานเชื่อมโลหะเพื่อพัฒนาทักษะอาชีพ</t>
  </si>
  <si>
    <t>โครงการพัฒนาศักยภาพแห่งการตื่นรู้</t>
  </si>
  <si>
    <t>ไตรมาส 4  (มิ.ย..57 - ก.ย. 57)</t>
  </si>
  <si>
    <t>โครงการอบรมเชิงปฏิบัติการ เรื่อง เครื่องมือวัดในงานอุตสาหกรรม</t>
  </si>
  <si>
    <t>โครงการปฐมนิเทศนักศึกษาระดับบัณฑิตศึกษา</t>
  </si>
  <si>
    <t>โครงการรณรงค์ต้านสารเสพติด</t>
  </si>
  <si>
    <t>โครงการตรวจสอบและปรับแก้เครื่องมือสำรวจ</t>
  </si>
  <si>
    <t xml:space="preserve">โครงการฝึกทักษะด้านคอมพิวเตอร์ฮาร์ดแวร์และซอฟต์แวร์   </t>
  </si>
  <si>
    <t>โครงการพัฒนาโครงงาน/ สิ่งประดิษฐ์ นักศึกษา</t>
  </si>
  <si>
    <t>ชิ้นงาน</t>
  </si>
  <si>
    <t>โครงการพัฒนาผลงานทางวิชาการและสิ่งประดิษฐ์</t>
  </si>
  <si>
    <t>โครงการส่งเสริมคุณธรรม  จริยธรรม</t>
  </si>
  <si>
    <t>โครงการศิลปวัฒนธรรม - พิธีครอบครูช่าง</t>
  </si>
  <si>
    <t>โครงการก้าวย่างด้วยคุณธรรมและจริยธรรม</t>
  </si>
  <si>
    <t>โครงการค่ายคุณธรรม  จริยธรรม</t>
  </si>
  <si>
    <t>การเสวนาวิเคราะห์การแข่งขันใน AC</t>
  </si>
  <si>
    <t>โครงการส่งเสริมผู้เชี่ยวชาญสอนวิชาชีพเป็นภาษาอังกฤษ</t>
  </si>
  <si>
    <t>กิจกรรมส่งเสริมเผยแพร่สิ่งประดิษฐ์นักศึกษาสู่สาธารณชน</t>
  </si>
  <si>
    <t>โครงการวิจัยในชั้นเรียน</t>
  </si>
  <si>
    <t>กิจกรรมส่งเสริมการจดสิทธิบัตร สิ่งประดิษฐ์และนวัตกรรม</t>
  </si>
  <si>
    <t>คณะบริหารธุรกิจ</t>
  </si>
  <si>
    <t>โครงการปฐมนิเทศก่อนออกฝึกงานนอกสถานที่</t>
  </si>
  <si>
    <t>โครงการสรรพากรสอนภาษีที่มหาวิทยาลัย  RD go Campus</t>
  </si>
  <si>
    <t>โครงการสัมมนาการค้นคว้าอิสระ</t>
  </si>
  <si>
    <t>วัดเฉพาะความพึงพอใจ</t>
  </si>
  <si>
    <t>โครงการอนุรักษ์ทรัพยากรธรรมชาติและสิ่งแวดล้อมในพื้นที่ลุ่มแม่น้ำทะเลสาบสงขลา</t>
  </si>
  <si>
    <t>โครงการนิทรรศการวิชาการบริหารธุรกิจและสืบสานวัฒนธรรมครั้งที่ 5</t>
  </si>
  <si>
    <t>โครงการถ่ายทอดความรู้และประสบการณ์จากผู้เชี่ยวชาญเฉพาะด้าน IT</t>
  </si>
  <si>
    <t>โครงการบรรยายพิเศษ "แนวโน้มเทคโนโลยีสารสนเทศในอนาคต"</t>
  </si>
  <si>
    <t>โครงการรักสิ่งแวดล้อมและทรัพยากรธรรมชาติ</t>
  </si>
  <si>
    <t>โครงการฝึกอบรมและวัดผลเกี่ยวกับเอเชียอาคเนย์</t>
  </si>
  <si>
    <t>โครงการสืบสานศิลปวัฒนธรรม</t>
  </si>
  <si>
    <t>โครงการการพัฒนาบุคลิกภาพเพื่อเตรียมตัวเข้าสู่ตลาดแรงงาน</t>
  </si>
  <si>
    <t xml:space="preserve">โครงการแข่งขันทักษะวิชาชีพบัญชีระดับประกาศนียบัตรวิชาชีพชั้นสูงในเขตพื้นที่ภาคใต้  ครั้งที่ 5 </t>
  </si>
  <si>
    <t>โครงการก้าวทันมาตรฐานการรายงานทางการเงินกับสภาวิชาชีพบัญชี</t>
  </si>
  <si>
    <t>โครงการประกวดแผนการสื่อสารการตลาด</t>
  </si>
  <si>
    <t>โครงการส่งเสริมอาชีพเด็กไทย ก้าวไกลเป็นผู้ประกอบการ</t>
  </si>
  <si>
    <t>โครงการวันนัดพบสถานประกอบการ</t>
  </si>
  <si>
    <t>โครงการเปิดโลก SMEs</t>
  </si>
  <si>
    <t>โครงการเรียนรู้และศึกษาดูงานต่างประเทศด้านธุรกิจ SMEs</t>
  </si>
  <si>
    <t>โครงการพัฒนาภาษาอังกฤษเพื่อการสื่อสารสู่อาเซียน</t>
  </si>
  <si>
    <t>โครงการอบรมแกนนำนักศึกษารักประชาธิปไตย</t>
  </si>
  <si>
    <t>โครงการอบรมเชิงปฏิบัติการ สัมมนาแลกเปลี่ยนเรียนรู้  และแข่งขันกีฬาบริหารธุรกิจสานสัมพันธ์  4 มหาวิทยาลัย</t>
  </si>
  <si>
    <t>โครงการปัจฉิมนิเทศระดับบัณฑิตศึกษา</t>
  </si>
  <si>
    <t>โครงการสร้างจิตสำนึกในการอนุรักษ์สิ่งแวดล้อมให้กับเยาวชนพรหมโบก อ.พรหมคีรี จ.นครศรีธรรมราช กรณีการจัดการขยะมูลฝอย</t>
  </si>
  <si>
    <t>บริการฯ</t>
  </si>
  <si>
    <t>โครงการการจัดประชุมทางวิชาการเพื่อนำเสนอผลงานการศึกษาค้นคว้า/วิจัยของนักศึกษาระดับชาติ และนานาชาติ</t>
  </si>
  <si>
    <t>โครงการจัดทำสื่อประชาสัมพันธ์คณะบริหารธุรกิจ</t>
  </si>
  <si>
    <t>มี.ค.56</t>
  </si>
  <si>
    <t>ไม่ระบุ</t>
  </si>
  <si>
    <t>โครงการเพิ่มประสิทธิภาพบุคลากรในการทำงานด้านประกันคุณภาพการศึกษา</t>
  </si>
  <si>
    <t>โครงการภาษาอังกฤษเพื่อเพิ่มศักยภาพทางการใช้ภาษา</t>
  </si>
  <si>
    <t>โครงการสัมมนาเชิงปฏิบัติการ การพิจารณา มคอ.3 ประจำปีการศึกษา  2557</t>
  </si>
  <si>
    <t xml:space="preserve">    มี.ค.57 ,  ก.ค.57</t>
  </si>
  <si>
    <t>โครงการอบรมการสร้างสื่อผสมเพื่อบูรณาการในการทำธุรกิจตลาดน้ำคลองแดน ตำบลคลองแดน อำเภอระโนด จังหวัดสงขลา</t>
  </si>
  <si>
    <t>โครงการการพัฒนาผลิตภัณฑ์และการบริหารจัดการกลุ่มผู้ประกอบการ OTOP ประเภทผ้าทอพื้นเมือง ของจังหวัดสงขลา</t>
  </si>
  <si>
    <t>มี.ค.-พ.ค.57</t>
  </si>
  <si>
    <t>โครงการเสริมสร้างศักยภาพนักศึกษาสู่อาเซียน</t>
  </si>
  <si>
    <t>โครงการประชุมสัมมนาเชิงปฏิบัติการปรับแผนกลยุทธ์และแผนปฏิบัติงาน</t>
  </si>
  <si>
    <t>โครงการศึกษาดูงานเพิ่มประสิทธิภาพบุคลากรด้านประกันคุณภาพการศึกษา</t>
  </si>
  <si>
    <t>โครงการฝึกนักศึกษาสำรวจแนวโน้มการเปลี่ยนแปลงพฤติกรรมผู้บริโภคสมัยใหม่</t>
  </si>
  <si>
    <t>โครงการอบรมโปรแกรมสนับสนุนงานสำนักงาน สำหรับโรงเรียนสังคมอิสลาม อำเภอสะเดา จังหวัดสงขลา</t>
  </si>
  <si>
    <t>โครงการสัมมนาอาจารย์ที่ปรึกษา</t>
  </si>
  <si>
    <t>บุคลากรสายวิชาการ</t>
  </si>
  <si>
    <t>โครงการการอบรมความรู้เกี่ยวกับการประกันคุณภาพการศึกษาของนักศึกษา คณะบริหารธุรกิจ</t>
  </si>
  <si>
    <t>โครงการอบรมเชิงปฏิบัติการพัฒนาความรู้เรื่องประกันคุณภาพและการเขียนรายงานการประเมินตนเอง</t>
  </si>
  <si>
    <t>โครงการอนุรักษ์ภูมิปัญญาไทย</t>
  </si>
  <si>
    <t>โครงการอบรมเชิงปฏิบัติการการใช้งานโปรแกรม LMS</t>
  </si>
  <si>
    <t>บุคคลากรสายวิชาการ</t>
  </si>
  <si>
    <t>โครงการฝึกอบรมและศึกษาดูงานเพื่อเพิ่มศักยภาพผู้บริหาร</t>
  </si>
  <si>
    <t>โครงการคณะบริหารธุรกิจรวมใจ ( Big cleaning day )</t>
  </si>
  <si>
    <t>โครงการพัฒนาศักยภาพนักวิจัย</t>
  </si>
  <si>
    <t>พ.ค.56</t>
  </si>
  <si>
    <t>โครงการสัมมนาเชิงปฏิบัติการ เรื่อง เทคนิคการเขียนและผลิตตำราเรียน</t>
  </si>
  <si>
    <t>สายวิชาการ</t>
  </si>
  <si>
    <t>โครงการจัดทำวารสาร Business Administration   ปีการศึกษา 2557</t>
  </si>
  <si>
    <t>โครงการอบรมเชิงปฏิบัติการและศึกษาดูงานระบบปฏิบัติงานควบคุมและดูแลอาคาร</t>
  </si>
  <si>
    <t>โครงการการอบรมการใช้อุปกรณ์ภายในห้องเรียน</t>
  </si>
  <si>
    <t>บุคคลากร</t>
  </si>
  <si>
    <t>โครงการพัฒนากลุ่มธุรกิจโฮมสเตย์ ชุมชนบ้านอ่าวทราย สู่โฮมสเตย์    ต้นแบบ</t>
  </si>
  <si>
    <t>โครงการอบรมเชิงปฏิบัติการนักศึกษาแกนนำกับการประกันคุณภาพการศึกษา คณะบริหารธุรกิจ</t>
  </si>
  <si>
    <t>โครงการอบรมเชิงปฏิบัติการ การวิเคราะห์ข้อมูลด้วยโปรแกรมลิสเรล    (Lisrel)</t>
  </si>
  <si>
    <t>โครงการบัญชีครัวเรือนเพื่อความพอเพียง</t>
  </si>
  <si>
    <t>โครงการฝึกปฏิบัติการร้านค้าปลีกสำหรับนักศึกษาสาขาการตลาด</t>
  </si>
  <si>
    <t>โครงการอบรมเชิงปฏิบัติการเตรียมความพร้อมเมื่อเผชิญเหตุอัคคีภัย วาตภัย อุทกภัย และเหตุร้ายต่าง ๆ</t>
  </si>
  <si>
    <t>โครงการแข่งขันกีฬาภายในมหาวิทยาลัยเทคโนโลยีราชมงคลศรีวิชัย</t>
  </si>
  <si>
    <t>โครงการสัมมนาเชิงปฏิบัติการและนำเสนอผลงานคุณภาพเพื่อพัฒนากิจกรรมนักศึกษา</t>
  </si>
  <si>
    <t>โครงการปฐมนิเทศนักศึกษาใหม่ ระดับบัณฑิตศึกษาประจำปีการศึกษา 2557</t>
  </si>
  <si>
    <t>โครงการเข้าค่ายสานสัมพันธ์ MBA รุ่นที่ 4</t>
  </si>
  <si>
    <t>โครงการเตรียมความพร้อมเพื่อการเป็นนักบริหาร SMEs</t>
  </si>
  <si>
    <t>โครงการคณะบริหารธุรกิจสร้างจิตสำนึกสาธารณะ</t>
  </si>
  <si>
    <t>คณะศิลปศาสตร์</t>
  </si>
  <si>
    <t>โครงการจัดกิจกรรมสืบสานประเพณีวัฒนธรรมไทย</t>
  </si>
  <si>
    <t>พ.ย.56-ส.ค.57</t>
  </si>
  <si>
    <t>4 ธ.ค.56</t>
  </si>
  <si>
    <t>กิจกรรมย่อยที่1 : กิจกรรมวันพ่อ 5 ธันวาคม 2556</t>
  </si>
  <si>
    <t>กิจกรรมย่อยที่2 : กิจกรรมปฏิบัติธรรมเพื่อพ่อของแผ่นดิน</t>
  </si>
  <si>
    <t>กิจกรรมย่อยที่3 : กิจกรรมแห่เทียนพรรษา</t>
  </si>
  <si>
    <t>กิจกรรมย่อยที่4 : กิจกรรมเทิดพระเกียรติวันแม่แห่งชาติ</t>
  </si>
  <si>
    <t>โครงการรักษ์สำนวนไทย</t>
  </si>
  <si>
    <t>พ.ย.56-ก.ย.57</t>
  </si>
  <si>
    <t>โครงการอบรม "การพัฒนาการเรียนการสอนวิชาศึกษาทั่วไป              เพื่อพัฒนาบัณฑิตอุดมคติไทยตามเกณฑ์มาตรฐาน"</t>
  </si>
  <si>
    <t>25 ต.ค. 56</t>
  </si>
  <si>
    <r>
      <t xml:space="preserve">อื่นๆ        </t>
    </r>
    <r>
      <rPr>
        <sz val="10"/>
        <rFont val="Angsana New"/>
        <family val="1"/>
      </rPr>
      <t xml:space="preserve">(ใช้งบดำเนินงาน งปม.สำนักงานอธิการบดี) </t>
    </r>
  </si>
  <si>
    <t>โครงการฝึกประสบการณ์วิชาชีพ</t>
  </si>
  <si>
    <r>
      <t xml:space="preserve">อื่นๆ        </t>
    </r>
    <r>
      <rPr>
        <sz val="10"/>
        <rFont val="Angsana New"/>
        <family val="1"/>
      </rPr>
      <t xml:space="preserve">(ใช้งบดำเนินงาน ) </t>
    </r>
  </si>
  <si>
    <t>โครงการพัฒนาศักยภาพนักศึกษาและศิษย์เก่า</t>
  </si>
  <si>
    <t>16 ม.ค .57</t>
  </si>
  <si>
    <t>โครงการส่งเสริมโครงงานของนักศึกษาธุรกิจคหกรรมศาสตร์</t>
  </si>
  <si>
    <t>10 ม.ค.-31 มี.ค.57</t>
  </si>
  <si>
    <t>โครงการบูรณาการหลักการจัดเลี้ยงแบบ Green Catering  สู่อุตสาหกรรมโรงแรม</t>
  </si>
  <si>
    <t>โครงการนิทรรศการแสดงผลงานทางวิชาการและแข่งขันด้านการโรงแรม</t>
  </si>
  <si>
    <t>โครงการ Speaking Contest ครั้งที่ 9</t>
  </si>
  <si>
    <t>16 ม.ค.57</t>
  </si>
  <si>
    <t>โครงการแข่งขันทักษะการใช้ภาษาไทยระดับปริญญาตรี</t>
  </si>
  <si>
    <t>โครงการอบรมการเขียนแผนธุรกิจสำหรับอุตสาหกรรมบริการ</t>
  </si>
  <si>
    <t>15 ม.ค.57</t>
  </si>
  <si>
    <t>โครงการแข่งขันตอบคำถามทางด้านอุตสาหกรรมการท่องเที่ยว</t>
  </si>
  <si>
    <t>โครงการ " วันศิลปศาสตร์วิชาการ "</t>
  </si>
  <si>
    <t>14-16  ม.ค.57</t>
  </si>
  <si>
    <t>กิจกรรมย่อยที่1: โครงการ The Voice RMUTSV การประกวดร้องเพลง</t>
  </si>
  <si>
    <t>กิจกรรมย่อยที่2: โครงการจัดนิทรรศการภาพถ่าย"สงขลาในมุมมองของนักเดินทาง</t>
  </si>
  <si>
    <t>กิจกรรมย่อยที่3: โครงการนิทศรรศการศิลปะการจัดตกแต่งอาหาร</t>
  </si>
  <si>
    <t>14-15ม.ค.57</t>
  </si>
  <si>
    <t>โครงการสนับสนุนนักศึกษาที่เป็นเลิศทางวิชาการ</t>
  </si>
  <si>
    <t>27-28 ก.พ.57</t>
  </si>
  <si>
    <t>โครงการธรรมะพัฒนาชีวิต</t>
  </si>
  <si>
    <t>9 ม.ค.57</t>
  </si>
  <si>
    <t>โครงการส่งเสริมศิลปหัตถกรรม</t>
  </si>
  <si>
    <t>14 ม.ค.57</t>
  </si>
  <si>
    <t>โครงการส่งเสริมอนุรักษ์อาหารไทย</t>
  </si>
  <si>
    <t>โครงการประกวดร้องเพลงไทยลูกทุ่งสืบสานวัฒนธรรมไทย</t>
  </si>
  <si>
    <t>โครงการลานวัฒนธรรมสัมพันธ์</t>
  </si>
  <si>
    <t>14-16 ม.ค.57</t>
  </si>
  <si>
    <t>โครงการอบรม"Oral Presentation on Technology and Culture 2014"</t>
  </si>
  <si>
    <t>14ม.ค.57</t>
  </si>
  <si>
    <t>โครงการฝึกประสบการณ์วิชาชีพ(สาขาวิชาธุรกิจคหกรรมศาสตร์)</t>
  </si>
  <si>
    <t>3 ม.ค.-3 มี.ค.57</t>
  </si>
  <si>
    <r>
      <t xml:space="preserve">อื่นๆ        </t>
    </r>
    <r>
      <rPr>
        <sz val="10"/>
        <rFont val="Angsana New"/>
        <family val="1"/>
      </rPr>
      <t xml:space="preserve">(ใช้งบดำเนินงาน) </t>
    </r>
  </si>
  <si>
    <t>โครงการแลกเปลี่ยนวัฒนธรรม มทร. ศรีวิชัย สัญจร</t>
  </si>
  <si>
    <t>26 ก.พ.-1 มี.ค.57</t>
  </si>
  <si>
    <t>อาจารย์+นศ.</t>
  </si>
  <si>
    <t>โครงการพัฒนาศักยภาพด้านภาษาอังกฤษ : การฝึกอบรมเชิงปฏิบัติการหลักสูตรเน้นภาษาอังกฤษระดับบัณฑิตศึกษา</t>
  </si>
  <si>
    <r>
      <t>อื่นๆ</t>
    </r>
    <r>
      <rPr>
        <sz val="10"/>
        <rFont val="Angsana New"/>
        <family val="1"/>
      </rPr>
      <t xml:space="preserve"> (เก็บจากผู้เข้าร่วม)</t>
    </r>
  </si>
  <si>
    <t>โครงการ English for better future</t>
  </si>
  <si>
    <t xml:space="preserve">โครงการการจัดการท่องเที่ยวเชิงบูรณาการ </t>
  </si>
  <si>
    <t>โครงการทัศนศึกษาเพื่อเพิ่มทักษะวิชาชีพแก่นักศึกษาด้านการท่องเที่ยวต่างประเทศ</t>
  </si>
  <si>
    <t>โครงการพัฒนานักศึกษาก่อนสำเร็จการศึกษาด้านภาษาอังกฤษเพื่อสู่อาชีพ</t>
  </si>
  <si>
    <t>โครงการพัฒนาวัด พัฒนาจิต</t>
  </si>
  <si>
    <t>15-16 ก.พ.57</t>
  </si>
  <si>
    <t>โครงการกิจกรรมพัฒนาภาษาเพื่อเตรียมความพร้อมสู่ประชาคมอาเซียน      (11 โครงการย่อย)</t>
  </si>
  <si>
    <t>ก.พ.57-ส.ค.57</t>
  </si>
  <si>
    <t>โครงการกิจกรรมศูนย์ภาษา</t>
  </si>
  <si>
    <t>โครงการย่อยที่ 1 : โครงการอบรมแนวทางการสอบวัดระดับ TOEIC</t>
  </si>
  <si>
    <t xml:space="preserve">9 ธ.ค.56 - 14ม.ค.57   </t>
  </si>
  <si>
    <t>โครงการย่อยที่ 2 :  โครงการอบรมแนวทางการสอบวัดระดับความรู้ภาษาจีน (HSK)</t>
  </si>
  <si>
    <t>โครงการย่อยที่ 3 :  โครงการเปิดโลกอาเซียน</t>
  </si>
  <si>
    <t>24  ม.ค.57</t>
  </si>
  <si>
    <t>14  ม.ค.57</t>
  </si>
  <si>
    <t>โครงการย่อยที่ 5 :  โครงการอบรมภาษาและวัฒนธรรมจีน</t>
  </si>
  <si>
    <t>โครงการย่อยที่ 6 :  โครงการรู้รักษ์ภาษาไทย</t>
  </si>
  <si>
    <t>มี.ค..57</t>
  </si>
  <si>
    <t>โครงการย่อยที่ 7 :  โครงการค่ายพัฒนาทักษะภาษาอังกฤษสู่ประชาคมอาเซียน</t>
  </si>
  <si>
    <t>โครงการย่อยที่ 8 :  โครงการสื่อประจำศูนย์การเรียนรู้ภาษาด้ายตนเองเพื่อพัฒนานิสัยรักการอ่านของนักศึกษา มทร.ศรีวิชัย</t>
  </si>
  <si>
    <t>โครงการย่อยที่ 9 :  โครงการศูนย์ภาษาสัญจร</t>
  </si>
  <si>
    <t>โครงการย่อยที่ 10 :  โครงการภาษาพาทีกับ มทร.ศรีวิชัย</t>
  </si>
  <si>
    <t>โครงการย่อยที่ 11 :  โครงการอบรมภาษามาลายูเพื่อการสื่อสาร</t>
  </si>
  <si>
    <t>โครงการอบรมการทำแผนธุรกิจสำหรับผู้ประกอบการใหม่</t>
  </si>
  <si>
    <t xml:space="preserve"> โครงการพัฒนาศักยภาพอาจารย์ด้านงานศิลปประดิษฐ์</t>
  </si>
  <si>
    <t>โครงการพัฒนาผู้บริหารด้านการจัดการศึกษาและการบริหารงานของคณะศิลปศาสตร์</t>
  </si>
  <si>
    <t>โครงการฝึกอบรมการประกันคุณภาพการศึกษาภายใน</t>
  </si>
  <si>
    <t>โครงการอบรมเชิงปฏิบัติการเพื่อพัฒนาบุคลากร กรณีการบริการอาหารและเครื่องดื่มแบบผรั่งเศสและแบบอังกฤษ</t>
  </si>
  <si>
    <t xml:space="preserve"> โครงการจัดการความรู้ เรื่อง การจัดทำขั้นตอนการปฏิบัติงานของสายสนับสนุนที่มีประสิทธิภาพ</t>
  </si>
  <si>
    <t>โครงการจัดทำระบบควบคุมภายในและแผนบริหารความเสี่ยงของคณะศิลปศาสตร์</t>
  </si>
  <si>
    <t>โครงการฝึกอบรมหลักสูตรระยะสั้นด้านคหกรรมศาสตร์แก่ชุมชน</t>
  </si>
  <si>
    <t>โครงการจัดการความรู้ เรื่อง งานประกันคุณภาพการศึกษาภายในสำหรับบุคลากรสาขาคหกรรมศาสตร์</t>
  </si>
  <si>
    <t>โครงการพัฒนาอาจารย์ด้านเทคนิคการสอนและวัดผลประเมินผล</t>
  </si>
  <si>
    <t>โครงการพัฒนาศักยภาพนักศึกษาและศิษย์เก่า "ศิลปประดิษฐ์ไทยในเชิงธุรกิจ"</t>
  </si>
  <si>
    <t>โครงการพัฒนาศักยภาพอาจารย์ในสถานประกอบการ</t>
  </si>
  <si>
    <t>โครงการ EIC ENGLISH CAMP</t>
  </si>
  <si>
    <t>โครงการพัฒนาบุคลากรในศาสตร์ด้านการโรงแรม</t>
  </si>
  <si>
    <t>โครงการต้นกล้ามัคคุเทศก์ รุ่นที่  1</t>
  </si>
  <si>
    <t>โครงการออกแบบ-ประยุกต์ผ้าพื้นเมือง และหัตถกรรมท้องถิ่น จังหวัดสงขลา ตรัง และนครศรีธรรมราช เพื่อใช้ในงานตกแต่งภายในโรงแรม</t>
  </si>
  <si>
    <t>มิ.ย.57-ก.ย.57</t>
  </si>
  <si>
    <t>โครงการพัฒนาสมรรถนะด้านภาษาต่างประเทศสำหรับอาจารย์</t>
  </si>
  <si>
    <t>เก็บจากนักศึกษา</t>
  </si>
  <si>
    <t xml:space="preserve"> โครงการประชุมวิชาการ เรื่อง "การนำเสนอผลงานวิจัยในชั้นเรียน"</t>
  </si>
  <si>
    <t>โครงการอบรมเสริมทักษะด้านอาหารและโภชนาการสำหรับนักศึกษาใหม่</t>
  </si>
  <si>
    <t xml:space="preserve">โครงการ Boost up confidence when speaking in English    </t>
  </si>
  <si>
    <t>โครงการประสบการณ์ภาษาต่างประเทศเพื่อการสื่อสารในต่างแดน ครั้งที่ 2</t>
  </si>
  <si>
    <t>โครงการพัฒนานักศึกษาด้านคุณธรรม จริยธรรม</t>
  </si>
  <si>
    <t>โครงการฝึกอบรมหลักสูตรระยะสั้นด้านอาหารและโภชนาการ</t>
  </si>
  <si>
    <t>ก.ค.-ส.ค.57</t>
  </si>
  <si>
    <t>โครงการผลิตสื่อประชาสัมพันธ์ผลงานด้านคหกรรมศาสตร์</t>
  </si>
  <si>
    <t>โครงการส่งเสริมความรู้ระบบประกันคุณภาพการศึกษาแก่นักศึกษา</t>
  </si>
  <si>
    <t>โครงการ EIC จิตอาสาพัฒนาสังคม</t>
  </si>
  <si>
    <t>โครงการค่ายภาษาอังกฤษสำหรับนักเรียนระดับประถมศึกษา</t>
  </si>
  <si>
    <t>โครงการอบรมระยะสั้นเพื่อบริการวิชาการแก่ชุมชนด้านการโรงแรม</t>
  </si>
  <si>
    <t>โครงการ EIC รักษ์ถิ่นใต้</t>
  </si>
  <si>
    <t>โครงการรับขวัญ รวมใจ น้องพี่คณะศิลปศาสตร์</t>
  </si>
  <si>
    <t xml:space="preserve">โครงการกิจกรรมทัศนศึกษาเพื่องานการเรียนการสอน  </t>
  </si>
  <si>
    <t>กิจกรรมที่1 ทัศนศึกษามาเลเซีย-สิงคโปร์</t>
  </si>
  <si>
    <t>20-24 พ.ย.56</t>
  </si>
  <si>
    <t>กิจกรรมที่2 ทัศนศึกษาสงขลา-ภูเก็ต</t>
  </si>
  <si>
    <t>12-15 ก.พ.57</t>
  </si>
  <si>
    <t>กิจกรรมที่3 ทัศนศึกษาสงขลา-เชียงใหม่</t>
  </si>
  <si>
    <t>กิจกรรมที่4 ทัศนศึกษาสงขลา-อีสาน</t>
  </si>
  <si>
    <t>โครงการส่งเสริมโครงงานของนักศึกษาอาหารและโภชนาการ</t>
  </si>
  <si>
    <t>14 ม.ค.-31 มี.ค.57</t>
  </si>
  <si>
    <t>โครงการพัฒนาตนโดยรูปแบบกิจกรรมตามแนวคิดจิตตปัญญาศักษา</t>
  </si>
  <si>
    <t>โครงการเทศกาลเดือนสิบ</t>
  </si>
  <si>
    <t>อ.ชาวต่างประเทศ</t>
  </si>
  <si>
    <r>
      <t>หมายเหตุ  :  บรรลุ (</t>
    </r>
    <r>
      <rPr>
        <sz val="16"/>
        <rFont val="Wingdings"/>
        <charset val="2"/>
      </rPr>
      <t>ü</t>
    </r>
    <r>
      <rPr>
        <sz val="16"/>
        <rFont val="AngsanaUPC"/>
        <family val="1"/>
        <charset val="222"/>
      </rPr>
      <t>)  เมื่อผลการดำเนินงานเป้าหมาย/ ตัวชี้วัด  และร้อยละความพึงพอใจ  มากกว่าหรือเท่ากับแผนที่ตั้งไว้</t>
    </r>
  </si>
  <si>
    <t>กองออกแบบและพัฒนาอาคารและสถานที่</t>
  </si>
  <si>
    <t>โครงการศึกษาดูงานด้านสถาปัตยกรรม เพื่อส่งเสริมทักษะด้านอาชีพ</t>
  </si>
  <si>
    <t>โครงการจัดทำราคากลางงานก่อสร้างของทางราชการ</t>
  </si>
  <si>
    <t>รายละเอียดการดำเนินงานโครงการ  งบประจำปีงบประมาณ พ.ศ. 2557</t>
  </si>
  <si>
    <t>กองพัฒนานักศึกษา</t>
  </si>
  <si>
    <t>โครงการมหาวิทยาลัยสามเหลี่ยมเศรษฐกิจภาคใต้ IMT-GT</t>
  </si>
  <si>
    <t>โครงการพัฒนาทักษะทางวิชาการและวิชาชีพสำหรับนักศึกษาและศิษย์เก่า</t>
  </si>
  <si>
    <t>โครงการประกวดดนตรี</t>
  </si>
  <si>
    <t>วงดนตรี</t>
  </si>
  <si>
    <t>วงตนตรี</t>
  </si>
  <si>
    <t>โครงการ  แข่งขันกีฬามหาวิทยาลัยแห่งประเทศไทย ครั้งที่   41  รอบมหกรรม</t>
  </si>
  <si>
    <t xml:space="preserve">     14-22     ม.ค. 57</t>
  </si>
  <si>
    <t>โครงการ  แข่งขันกีฬามหาวิทยาลัยเทคโนโลยีราชมงคลแห่งประเทศไทย  ครั้งที่  30</t>
  </si>
  <si>
    <t>31 ม.ค. -     7 ก.พ. 57</t>
  </si>
  <si>
    <t>โครงการเดินการกุศล "เทิดพระเกียรติ พ่อแห่งแผ่นดิน"</t>
  </si>
  <si>
    <t>โครงการอาจารย์ที่ปรึกษามืออาชีพ</t>
  </si>
  <si>
    <t>โครงการพัฒนาบุคลากรงานกิจการนักศึกษาด้านการประกันคุณภาพการศึกษา</t>
  </si>
  <si>
    <t>โครงการพัฒนาวงดนตรีลูกทุ่งและแดนเซอร์มหาวิทยาลัยเทคโนโลยีราชมงคลศรีวิชัย</t>
  </si>
  <si>
    <t>โครงการแข่งขันกีฬาบุคลากรสำนักงานคณะกรรมการการอุดมศึกษา</t>
  </si>
  <si>
    <t>โครงการวันสงกรานต์</t>
  </si>
  <si>
    <t>โครงการอบรมนักศึกษาวิชาทหารและวินัยจราจร</t>
  </si>
  <si>
    <t>โครงการสัมมนาครูแนะแนว</t>
  </si>
  <si>
    <t>โครงการสัปดาห์แนะแนวการศึกษาและอาชีพ</t>
  </si>
  <si>
    <t xml:space="preserve">โครงการ 9 ราชมงคลร่วมใจสืบสานวัฒนธรรมไทยและนิทรรศการศิลปวัฒนธรรม ครั้งที่ 6 </t>
  </si>
  <si>
    <t>โครงการเสริมสร้างจิตสาธารณะเพื่อพัฒนาคุณธรรม จริยธรรม ระเบียบวินัยนักศึกษา</t>
  </si>
  <si>
    <t>โครงการคนดีราชมงคลศรีวิชัย</t>
  </si>
  <si>
    <t>โครงการโฟล์คซองต้านยาเสพติด</t>
  </si>
  <si>
    <t>กองประชาสัมพันธ์</t>
  </si>
  <si>
    <t>โครงการประชาสัมพันธ์ตลาดนัดอุดมศึกษา</t>
  </si>
  <si>
    <t>โครงการสื่อมวลชนสัมพันธ์สัญจร</t>
  </si>
  <si>
    <t>เครือข่าย</t>
  </si>
  <si>
    <t>โครงการประกวดร้องเพลงพระราชนิพนธ์เฉลิมพระเกียรติ "วันพ่อแห่งชาติ" ครั้งที่ 6</t>
  </si>
  <si>
    <t>โครงการจัดทำแผนงานประชาสัมพันธ์แบบครบวงจร</t>
  </si>
  <si>
    <t>โครงการลานสถานี  ลานปัญญา สร้างคุณค่าสู่สังคม ตอน "วันเด็กปีนี้ น้อง Happy พี่จัดให้" ครั้งที่ 5</t>
  </si>
  <si>
    <t>โครงการนักบริหารงานประชาสัมพันธ์</t>
  </si>
  <si>
    <t>โครงการอบรมผลิตสื่อวิทยุกระจายเสียงเพื่อการศึกษา</t>
  </si>
  <si>
    <t>โครงการจุลสารมหาวิทยาลัยเทคโนโลยีราชมงคลศรีวิชัย</t>
  </si>
  <si>
    <t>ฉบับ</t>
  </si>
  <si>
    <t>จุลสาร</t>
  </si>
  <si>
    <t>โครงการประกวดร้องเพลงวันแม่ ครั้งที่ 6 "เทิดไท้องค์มหาราชินี"</t>
  </si>
  <si>
    <t>โครงการเชิดชูเกียรติของนักศึกษาและบุคลากรเด่นที่สร้างชื่อเสียงมหาวิทยาลัย</t>
  </si>
  <si>
    <t>โครงการสร้างแนวคิดผลิตสื่อ มทร.ศรีวิชัย “RMUTSV BRANDING”</t>
  </si>
  <si>
    <t>โครงการ “Brand champion ”ศิษย์เก่า</t>
  </si>
  <si>
    <t>กองบริหารงานบุคคล</t>
  </si>
  <si>
    <t>โครงการปฐมนิเทศและอบรมพนักงานมหาวิทยาลัยสายสนับสนุน</t>
  </si>
  <si>
    <t>โครงการอบรมสัมมนา เรื่อง พัฒนางาน พัฒนาคุณภาพ สร้างคุณภาพงานและคุณภาพชีวิตผู้ปฏิบัติงาน</t>
  </si>
  <si>
    <t>โครงการอบรมบุคลากรสายผู้สอนบรรจุใหม่</t>
  </si>
  <si>
    <t>โครงการฝึกอบรม เรื่อง เตรียมหัวหน้างาน</t>
  </si>
  <si>
    <t>โครงการก้าวสู่ตำแหน่งวิชาการ</t>
  </si>
  <si>
    <t>โครงการฝึกอบรม การพัฒนาผู้บริหารยุคใหม่</t>
  </si>
  <si>
    <t xml:space="preserve"> โครงการจัดทำแผนพัฒนาบุคลากรรายบุคคลเพื่อเข้าสู่ตำแหน่งที่สูงขึ้น</t>
  </si>
  <si>
    <t>โครงการเชิดชูเกียรติบุคลากรดีเด่น</t>
  </si>
  <si>
    <t>กองนโยบายและแผน</t>
  </si>
  <si>
    <t>โครการประชุมสัมนาเชิงปฏิบัติการการปรับแผนกลยุทธ์และแผนปฏิบัติงานประจำปี</t>
  </si>
  <si>
    <t>โครงการจัดทำรายงานประจำปี</t>
  </si>
  <si>
    <t>รายงานประจำปี</t>
  </si>
  <si>
    <t>กองคลัง</t>
  </si>
  <si>
    <t>ไตรมาส 2  (ม.ค. 57 - มี.ค.57)</t>
  </si>
  <si>
    <t>โครงการเพิ่มประสิทธิภาพและควบคุมการใช้จ่ายงบประมาณ</t>
  </si>
  <si>
    <t>โครงการฝึกอบรมด้านการเขียนรายละเอียดการเขียนคุณลักษณะเฉพาะครุภัณฑ์</t>
  </si>
  <si>
    <t>โครงการอบรมเชิงปฏิบัติการบริหารความเสี่ยงและการวางระบบควบคุมภายใน</t>
  </si>
  <si>
    <t>โครงการประชุมเพื่อทบทวนบทบาทของหน่วยงานและถ่ายทอดองค์ความรู้</t>
  </si>
  <si>
    <t>ไตรมาส 3  (เม.ย 57 - มิ.ย.57)</t>
  </si>
  <si>
    <t>โครงการพัฒนาบุคลากรสายสนับสนุนกองคลัง</t>
  </si>
  <si>
    <t>กองกลาง</t>
  </si>
  <si>
    <t>โครงการทำบุญเนื่องในวันคล้ายวันสถาปนา มทร.ศรีวิชัย</t>
  </si>
  <si>
    <t>ไตรมาส 3 (เม.ย.57 - มิ.ย. 57)</t>
  </si>
  <si>
    <t>โครงการพัฒนางานบริการเพื่อประสิทธิภาพการทำงาน</t>
  </si>
  <si>
    <t>โครงการทำบุญเนื่องในวันคล้ายวันสถาปนาวิทยาลัยเทคนิคภาคใต้  (รับจัดสรรในส่วนกลางสงขลา)</t>
  </si>
  <si>
    <t>ไตรมาส 4 (ก.ค.57 - ก.ย. 57)</t>
  </si>
  <si>
    <t>โครงการฝึกอบรมหลักสูตรเทคนิคการเขียนหนังสือราชการและรายงานการประชุม</t>
  </si>
  <si>
    <t>โครงการฝึกอบรมการป้องกันการบรรเทาอัคคีภัยและช่วยเหลือผู้ประสบภัยภายในอาคาร</t>
  </si>
  <si>
    <t>ไตรมาส 2 (ม.ค. 57 - มี.ค. 57)</t>
  </si>
  <si>
    <t>โครงการสัมมนาเชิงปฏิบัติการเพื่อเพิ่มประสิทธิภาพการปฏิบัติงาน</t>
  </si>
  <si>
    <t xml:space="preserve">โครงการย่อยที่1 : หลักสูตรที่ 1 จำนวน 133,800 บาท </t>
  </si>
  <si>
    <t>29-31ม.ค.57</t>
  </si>
  <si>
    <t xml:space="preserve">โครงการย่อยที่2 : หลักสูตรที่2 จำนวน 66,200 บาท </t>
  </si>
  <si>
    <t>โครงการพัฒนาบุคลากรหน่วยตรวจสอบภายใน ประจำปีงบประมาณ พ.ศ. 2557</t>
  </si>
  <si>
    <t>มี.ค. -ก.ย.57</t>
  </si>
  <si>
    <t>สภาคณาจารย์และข้าราชการ</t>
  </si>
  <si>
    <t>โครงการสัมมนากรรมการสภาคณาจารย์และข้าราชการ</t>
  </si>
  <si>
    <t>โครงการเสวนาแลกเปลี่ยนเรียนรู้ครูอาวุธโส</t>
  </si>
  <si>
    <t>โครงการประชุมสัมมนากรรมการสภาคณาจารย์และข้าราชการ มหาวิทยาลัยเทคโนโลยีราชมงคล 9 แห่ง</t>
  </si>
  <si>
    <t>โครงการส่งเสริมศักยภาพในการทำงานของบุคลากรและสานสัมพันธ์ มทร.ศรีวิชัย</t>
  </si>
  <si>
    <t>โครงการเพชรราชมงคลศรีวิชัย</t>
  </si>
  <si>
    <t xml:space="preserve"> ส.ค.57</t>
  </si>
  <si>
    <t>โครงการจดหมายข่าวสภาคณาจารย์และข้าราชการ</t>
  </si>
  <si>
    <t>ฝ่ายวิจัยและบริการวิชาการ</t>
  </si>
  <si>
    <t>ไตรมาส 1 (ต.ค. 56 - ธ.ค. 56)</t>
  </si>
  <si>
    <t>โครงการสร้างฐานการเรียนรู้และความเข้มแข็งของโรงเรียนชัยมงคลวิทย์   อ.เมือง จ. สงขลา</t>
  </si>
  <si>
    <t>โครงการ มทร.ศรีวิชัย ถ่ายทอดเทคโนโลยีสู่ชุมชน ปี 2</t>
  </si>
  <si>
    <r>
      <t xml:space="preserve">อื่นๆ          </t>
    </r>
    <r>
      <rPr>
        <sz val="10"/>
        <rFont val="Angsana New"/>
        <family val="1"/>
      </rPr>
      <t xml:space="preserve">(ใช้งบดำเนินงาน งปม.สำนักงานอธิการบดี) </t>
    </r>
  </si>
  <si>
    <t>รายละเอียดการดำเนินโครงการ ประจำปีงบประมาณ พ.ศ. 2557</t>
  </si>
  <si>
    <t>25ธ.ค.56</t>
  </si>
  <si>
    <t>8ก.พ.57</t>
  </si>
  <si>
    <t>22ธ.ค.56</t>
  </si>
  <si>
    <t>9ก.พ.57</t>
  </si>
  <si>
    <t xml:space="preserve">  .</t>
  </si>
  <si>
    <t>28ก.พ.57</t>
  </si>
  <si>
    <t>27ก.พ.57</t>
  </si>
  <si>
    <t>18-21ก.พ.57</t>
  </si>
  <si>
    <t>24ธ.ค.56</t>
  </si>
  <si>
    <t>17ธ.ค.56</t>
  </si>
  <si>
    <t>16ธ.ค.56</t>
  </si>
  <si>
    <t>19ก.พ.57</t>
  </si>
  <si>
    <t>30ม.ค.57</t>
  </si>
  <si>
    <t>7ก.พ.57</t>
  </si>
  <si>
    <t>3ธ.ค.56</t>
  </si>
  <si>
    <t>21ก.พ.57</t>
  </si>
  <si>
    <t>11ม.ค.57</t>
  </si>
  <si>
    <t>25ก.พ.57</t>
  </si>
  <si>
    <t>13ก.พ.57</t>
  </si>
  <si>
    <t>4ก.พ.57</t>
  </si>
  <si>
    <t>20-21ก.พ.57</t>
  </si>
  <si>
    <t>20ก.พ.57</t>
  </si>
  <si>
    <t>16ก.พ.57</t>
  </si>
  <si>
    <t>4-8ก.พ.57</t>
  </si>
  <si>
    <t>6ก.พ.57</t>
  </si>
  <si>
    <t>24ก.พ.57</t>
  </si>
  <si>
    <t>1ธ.ค.56</t>
  </si>
  <si>
    <t>5ธ.ค.57</t>
  </si>
  <si>
    <t>27ม.ค.57</t>
  </si>
  <si>
    <t>29ม.ค.57</t>
  </si>
  <si>
    <t>5-9ม.ค.57</t>
  </si>
  <si>
    <t>16ม.ค.57</t>
  </si>
  <si>
    <t>ต.ค.56-ก.พ.57</t>
  </si>
  <si>
    <t>อยู่ในระหว่างประกาศรับข้อเสนอโครงการจากคณะ/วิทยาลัย</t>
  </si>
  <si>
    <t>อยู่ในระหว่างสรุปผลโครงการ</t>
  </si>
  <si>
    <t>24-25  ต.ค.56</t>
  </si>
  <si>
    <t>22ม.ค.57</t>
  </si>
  <si>
    <t>24-25ม.ค.57</t>
  </si>
  <si>
    <t>18ม.ค.57</t>
  </si>
  <si>
    <t>2-31ม.ค.57</t>
  </si>
  <si>
    <t>17-18ม.ค.57</t>
  </si>
  <si>
    <t>18,25ม.ค.-1ก.พ.57</t>
  </si>
  <si>
    <t>22-23ก.พ.57</t>
  </si>
  <si>
    <t>28-29พ.ย.56</t>
  </si>
  <si>
    <t>โครงการ</t>
  </si>
  <si>
    <t>17-18 ธ.ค.56</t>
  </si>
  <si>
    <t>กิจกรรมที่1 : โครงการพัฒนาทักษะภาษาอังกฤษเพื่อการสมัครงาน</t>
  </si>
  <si>
    <t>28-30ม.ค.57</t>
  </si>
  <si>
    <t>พื้นที่ทุ่งใหญ่</t>
  </si>
  <si>
    <t>พื้นที่ไสใหญ่</t>
  </si>
  <si>
    <t>4ธ.ค.56</t>
  </si>
  <si>
    <t>4-5ธ.ค.56</t>
  </si>
  <si>
    <t>กิจกรรมที่ 1 : สืบสานศิลปวัฒนธรรมท้องถิ่นชาวนครศรีธรรมราชประจำปี 2557 (ประกวดร้องเพลงและกลองยาว)</t>
  </si>
  <si>
    <t>กิจกรรมที่2 : แห่ผ้าขึ้นธาตุนานาชาติ ประจำปี 2557</t>
  </si>
  <si>
    <t>กิจกรรมที่1 : ปริวาสกรรมและให้ทานไฟ</t>
  </si>
  <si>
    <t>18-28ก.พ.57</t>
  </si>
  <si>
    <t>กิจกรรมที่1 :  งานประเพณีมาฆบูชาแห่ผ้าขึ้นธาตุ นานาชาติ ที่เมืองนคร ประจำปี 2558</t>
  </si>
  <si>
    <t>กิจกรรมย่อยที่ 4 : การแข่งขันกีฬาต้านยาเสพติด (พื้นที่ทุ่งใหญ่)</t>
  </si>
  <si>
    <t>17-31ม.ค.57</t>
  </si>
  <si>
    <t>กิจกรรมย่อยที่ 1 : การแข่งขันฟุตบอล 7 คน ราชมงคลศรีวิชัยทุ่งใหญ่ต้านยาเสพติด ครั้งที่ 3  (พื้นที่ทุ่งใหญ่)</t>
  </si>
  <si>
    <t>กิจกรรมย่อยที่ 2 : โครงการแข่งขันกีฬาฟุตซอลชาย ด้านยาเสพติดมทร.ศรีวิชัยคัพ (ไสใหญ่) ครั้งที่ 1 (พื้นที่ไสใหญ่)</t>
  </si>
  <si>
    <t>กิจกรรมย่อยที่ 3 : นักศึกษาหอพัก มทร.ศรีวิชัย ไสใหญ่ ร้อยด้วงใจต้านภัยยาเสพติด (พื้นที่ไสใหญ่)</t>
  </si>
  <si>
    <t>14-16 ก.พ.57</t>
  </si>
  <si>
    <t>1-2มี.ค.57</t>
  </si>
  <si>
    <t>17-21ก.พ.57</t>
  </si>
  <si>
    <t xml:space="preserve">กิจกรรมย่อยที่ 1 </t>
  </si>
  <si>
    <t>26ก.พ.57</t>
  </si>
  <si>
    <t>28มี.ค.57</t>
  </si>
  <si>
    <t xml:space="preserve">กิจกรรมย่อยที่ 2 </t>
  </si>
  <si>
    <t>กิจกรรมย่อยที่ 1 :กิจกรรมรณรงค์เลือกตั้งนายกสโมสรนักศึกษา  ประจำปี 2557</t>
  </si>
  <si>
    <t>กิจกรรมย่อยที่ 2 :กิจกรรมประกวดร้องเพลงสถาบัน</t>
  </si>
  <si>
    <t>31ก.ค.57</t>
  </si>
  <si>
    <t>ยังไม่ดำเนินการ</t>
  </si>
  <si>
    <t>อยู่ระหว่างสรุปโครงการ</t>
  </si>
  <si>
    <t>อยู่ระหว่างจัดโครงการ</t>
  </si>
  <si>
    <t>อยู่ระหว่างจัดโครงการเบิกจ่ายแล้ว 2 ครั้ง40,450</t>
  </si>
  <si>
    <t>เปลี่ยนชื่อโครงการเป็นโครงการผลิตตำราวิชาการค้นคืนสารสนเทศ</t>
  </si>
  <si>
    <t>อยู่ระหว่างดำเนินดครงการเบิกจ่ายแล้ว 1 ครั้ง 10,000 บาท</t>
  </si>
  <si>
    <t>5ก.พ.57</t>
  </si>
  <si>
    <t>อยู่ระหว่างดำเนินโครงการเบิกจ่ายแล้ว 1 ครั้ง เป็นเงิน 58,630 บาท</t>
  </si>
  <si>
    <t>ม.ค. , ก.พ.,ก.ค., ก.ย.57</t>
  </si>
  <si>
    <t>18-19ม.ค.57</t>
  </si>
  <si>
    <t>ไม่ได้จัด</t>
  </si>
  <si>
    <t>อยู่ระหว่างขออนุมัติงบรายได้สะสม</t>
  </si>
  <si>
    <t>โครงการอบรมเชิงปฏิบัติการ เรื่อง การประเมินความเสี่ยงทางกายศาสตร์จากการทำงานในโรงงานอุตสาหกรรม</t>
  </si>
  <si>
    <t>12ก.พ.57</t>
  </si>
  <si>
    <t>14-16ก.พ.57</t>
  </si>
  <si>
    <t>โครงการไม่ผ่านการอนุมัติ</t>
  </si>
  <si>
    <t>อยู่ในระหว่างการขออนุมัติโครงการ</t>
  </si>
  <si>
    <t>1-16เม.ย.57</t>
  </si>
  <si>
    <t>15-17พ.ค.57</t>
  </si>
  <si>
    <t>22-24พ.ค.57</t>
  </si>
  <si>
    <t>18ธ.ค.56</t>
  </si>
  <si>
    <t>กิจกรรมย่อยที่1 : การฝึกอบรมการพัฒนาผลิตภัณฑ์จากผ้าเพื่อการจำหน่าย</t>
  </si>
  <si>
    <t>23ธ.ค.56</t>
  </si>
  <si>
    <t>สถานะ</t>
  </si>
  <si>
    <r>
      <t xml:space="preserve">อื่นๆ    </t>
    </r>
    <r>
      <rPr>
        <sz val="12"/>
        <rFont val="Angsana New"/>
        <family val="1"/>
      </rPr>
      <t>(กองทุนสหกิจศึกษาฯ)</t>
    </r>
  </si>
  <si>
    <t>กิจกรรมย่อยที่1 : โครงการสัมมนาทางวิชาการและวิจัย</t>
  </si>
  <si>
    <t>กิจกรรมย่อยที่3 :  การจัดการเรียนการสอนผ่านสื่อเทคโนโลยี</t>
  </si>
  <si>
    <t>กิจกรรมย่อยที่4 :  การวัดและประเมินผลและการสอนโดยเน้นนักศึกษาเป็นศูนย์กลาง</t>
  </si>
  <si>
    <t>18ก.พ.57</t>
  </si>
  <si>
    <t>กิจกรรมย่อยที่5 : โครงการพัฒนาความรู้ด้านบัญชีต้นทุนเพื่อการตัดสินใจ</t>
  </si>
  <si>
    <t>กิจกรรมย่อยที่6 : โครงการเตรียมความพร้อมสู่การเป็นผู้ตรวจสอบบัญชีภาษีอากร</t>
  </si>
  <si>
    <t>25ม.ค.57</t>
  </si>
  <si>
    <t>8,9,14,15, 16,22 ก.พ.57</t>
  </si>
  <si>
    <t>กิจกรรมย่อยที่2 : เตรียมความพร้อมสู่การเป็นนักบัญชีมืออาชีพ-ด้านจัดทำบัญชี</t>
  </si>
  <si>
    <t>1 มี.ค.57</t>
  </si>
  <si>
    <t>กิจกรรมย่อยที่1 : กีฬาต้านยาเสพติด</t>
  </si>
  <si>
    <t>27 ส.ค.57</t>
  </si>
  <si>
    <t>กิจกรรมย่อยที่2 : บทบาทหน้าที่ความเป็นพลเมืองที่ดีตามหลักประชาธิปไตย</t>
  </si>
  <si>
    <t>กิจกรรมย่อยที่3 : กิจกรรมวันพัฒนาเฉลิมพระเกียรติ ทำดีเพื่อพ่อ "5 ธันวามหาราช"</t>
  </si>
  <si>
    <t>1ก.พ.57</t>
  </si>
  <si>
    <t>21-24มี.ค.57</t>
  </si>
  <si>
    <t>9 เม.ย.57</t>
  </si>
  <si>
    <t>9-12ม.ค.57</t>
  </si>
  <si>
    <t>กิจกรรมย่อยที่1 : นักศึกษารุ่นใหม่หัวใจ MICE</t>
  </si>
  <si>
    <t>กิจกรรมย่อยที่2 : ทัศนศึกษาภาคกลาง-อีสาน</t>
  </si>
  <si>
    <t>15-22 มี.ค.57</t>
  </si>
  <si>
    <t>กิจกรรมย่อยที่3 : เพิ่มการเรียนรู้ดูงานโรงแรม</t>
  </si>
  <si>
    <t>16-19ก.ย.57</t>
  </si>
  <si>
    <t>กิจกรรมย่อยที่4 : โครงการวัยใสใส่ใจสุขภาพ</t>
  </si>
  <si>
    <t>5-7ก.พ.57</t>
  </si>
  <si>
    <t>กิจกรรมย่อยที่5 : โครงการเสริมสร้างทักษะด้านการท่องเที่ยว</t>
  </si>
  <si>
    <t>16ก.ค.57</t>
  </si>
  <si>
    <t>กิจกรรมย่อยที่6 : โครงการจิบกาแฟยามเช้า ดื่มน้ำชายามบ่าย</t>
  </si>
  <si>
    <t>กิจกรรมย่อยที่7: โครงการทักษะการแกะสลักผลไม้สู่งานโรงแรม</t>
  </si>
  <si>
    <t>กิจกรรมย่อยที่8 : โครงการเที่ยวไทยครึกครื่นกับแผนธุรกิจคึกคัก</t>
  </si>
  <si>
    <t>กิจกรรมย่อยที่1 : Speech Conter</t>
  </si>
  <si>
    <t>5-6ก.พ.57</t>
  </si>
  <si>
    <t>กิจกรรมย่อยที่2 : The Film Showing</t>
  </si>
  <si>
    <t>กิจกรรมย่อยที่3: The English Voice</t>
  </si>
  <si>
    <t>กิจกรรมย่อยที่4 : อบรมภาษาอังกฤษเพื่ออาชีพเฉพาะทาง</t>
  </si>
  <si>
    <t>5-8มี.ค.57</t>
  </si>
  <si>
    <t>กิจกรรมย่อยที่5 : อบรมพัฒนาภาษาอังกฤษสำหรับนักศึกษา</t>
  </si>
  <si>
    <t>5-8ส.ค.57</t>
  </si>
  <si>
    <t>2เม.ย.57</t>
  </si>
  <si>
    <t>3-4ก.พ.57</t>
  </si>
  <si>
    <t>5-6มิ.ย.57</t>
  </si>
  <si>
    <t>กิจกรรมย่อยที่1 : เตรียมความพร้อมสู่การเป็นนักบัญชีมืออาชีพ-ด้านการสอบบัญชี</t>
  </si>
  <si>
    <t>กิจกรรมย่อยที่3 :  โครงการฝึกทักษะทางด้านการสื่อสารภาษาอังกฤษเพื่อรองรับ AEC</t>
  </si>
  <si>
    <t>กิจกรรมย่อยที่4 :  เตรียมความพร้อมนักศึกษาสาขาวิชาการบัญชีก่อนออกฝึกงาน</t>
  </si>
  <si>
    <t>20-22ก.พ.57</t>
  </si>
  <si>
    <t>8,14 ม.ค.57</t>
  </si>
  <si>
    <t>20-24ก.ย.57</t>
  </si>
  <si>
    <t>28-29ธ.ค.56</t>
  </si>
  <si>
    <t>1ม.ค.-28ก.พ.57</t>
  </si>
  <si>
    <t>30-31ม.ค.57</t>
  </si>
  <si>
    <t>11-13ก.พ.57</t>
  </si>
  <si>
    <t>20-27ก.พ.57</t>
  </si>
  <si>
    <r>
      <rPr>
        <sz val="16"/>
        <rFont val="Angsana New"/>
        <family val="1"/>
      </rPr>
      <t xml:space="preserve">โครงการอนุรักษ์ทรัพยากรทางทะเลและชายฝั่ง "ปันโอกาส วาดฝัน อันดามัน" </t>
    </r>
    <r>
      <rPr>
        <sz val="16"/>
        <color rgb="FFFF0000"/>
        <rFont val="Angsana New"/>
        <family val="1"/>
      </rPr>
      <t>(โครงการเดิม : โครงการประเพณีลอยกระทงราชมงคลศรีวิชัย)</t>
    </r>
  </si>
  <si>
    <t>10เม.ย.57</t>
  </si>
  <si>
    <t>11เม.ย.57</t>
  </si>
  <si>
    <t>17พ.ค.57</t>
  </si>
  <si>
    <t>27-28ก.พ.57</t>
  </si>
  <si>
    <t>22-28 พ.ย.56</t>
  </si>
  <si>
    <t>20-25 ต.ค.56</t>
  </si>
  <si>
    <t>13-14 ธ.ค.56</t>
  </si>
  <si>
    <t>19-20ก.พ.57</t>
  </si>
  <si>
    <t>8-9มี.ค.57</t>
  </si>
  <si>
    <t>28-29เม.ย.57</t>
  </si>
  <si>
    <t>11-12ก.พ.57</t>
  </si>
  <si>
    <t>13-15ก.พ.57</t>
  </si>
  <si>
    <t>23-27มิ.ย.57</t>
  </si>
  <si>
    <t>18-19ก.พ.57</t>
  </si>
  <si>
    <t>ครั้งที่ 2</t>
  </si>
  <si>
    <t>20-21มี.ค.57</t>
  </si>
  <si>
    <t>19มี.ค.57</t>
  </si>
  <si>
    <t>กิจกรรมย่อยที่1 : การสร้างเสริมนักวิจัยรุ่นเยาว์เพื่อเพิ่มศักยภาพในการแข่งขันด้านวิทยาศาสตร์ ครั้งที่1</t>
  </si>
  <si>
    <t>กิจกรรมย่อยที่2 : การสร้างเสริมนักวิจัยรุ่นเยาว์เพื่อเพิ่มศักยภาพในการแข่งขันด้านวิทยาศาสตร์ ครั้งที่2</t>
  </si>
  <si>
    <t>20ธ.ค.56</t>
  </si>
  <si>
    <t>โครงการคณะบริหารธุรกิจร่วมต้านภัยยาเสพติด</t>
  </si>
  <si>
    <t>ก.พ.-มี.ค.57</t>
  </si>
  <si>
    <t>21มี.ค.57</t>
  </si>
  <si>
    <t>21-28ก.พ.57</t>
  </si>
  <si>
    <t>24-28ก.พ.57</t>
  </si>
  <si>
    <t>20-28ก.พ.57</t>
  </si>
  <si>
    <t>19-20มี.ค.57</t>
  </si>
  <si>
    <t>24-25ก.พ.57</t>
  </si>
  <si>
    <t>17-18ธ.ค.56</t>
  </si>
  <si>
    <t>16-17ม.ค.57</t>
  </si>
  <si>
    <t>23-24ม.ค.57</t>
  </si>
  <si>
    <t>บทความ</t>
  </si>
  <si>
    <t>รอผล</t>
  </si>
  <si>
    <t>5ธ.ค.56</t>
  </si>
  <si>
    <t xml:space="preserve"> - กิจกรรมย่อยที่1 : การแสดงผลงานทางวิชาการสาขาเทคโนโลยีภูมิทัศน์</t>
  </si>
  <si>
    <t xml:space="preserve"> - กิจกรรมย่อยที่2 : นิทรรศการจัดแสดงการชำน้ำพรรณไม้เพื่อการค้า</t>
  </si>
  <si>
    <t xml:space="preserve"> - กิจกรรมย่อยที่3 : นิทรรศการจัดแสดงเทคโนโลยีการผลิตพรรณไม้น้ำเพื่อการค้า</t>
  </si>
  <si>
    <t xml:space="preserve"> - กิจกรรมย่อยที่4 :  ศิลปะการจัดดอกไม้และการตกแต่งสถานที่</t>
  </si>
  <si>
    <t xml:space="preserve"> - กิจกรรมย่อยที่5 : ระบบการให้น้ำพืชด้วยพลังแสงอาทิตย์</t>
  </si>
  <si>
    <t xml:space="preserve"> - กิจกรรมย่อยที่6 : แข่งขันคล้องโคและตัดสินให้คะแนนโคเนื้อ</t>
  </si>
  <si>
    <t xml:space="preserve"> - กิจกรรมย่อยที่7 : การผลิตปุ๋ยอินทรีย์จากวัสดุเหลือใช้ปาล์มน้ำมัน</t>
  </si>
  <si>
    <t xml:space="preserve"> - กิจกรรมย่อยที่8 : เศรษฐกิจพอเพียง วิถีไทย สู่อาเซียน : พืชสมุนไพรและผลิตภัณฑ์สมุนไพรในอาเซียน</t>
  </si>
  <si>
    <t xml:space="preserve"> - กิจกรรมย่อยที่9 : การถ่ายทอดเทคโนโลยีการผลิตปาล์มน้ำมัน</t>
  </si>
  <si>
    <t xml:space="preserve"> - กิจกรรมย่อยที่10 : การแสดงผลงานวิชาการสาขาพืชศาสตร์</t>
  </si>
  <si>
    <t xml:space="preserve"> - กิจกรรมย่อยที่11 : สับปะรด พันธุ์ และการปรับปรุงพันธุ์</t>
  </si>
  <si>
    <t xml:space="preserve"> - กิจกรรมย่อยที่12 : สวนผีเสื้อ</t>
  </si>
  <si>
    <t xml:space="preserve"> - กิจกรรมย่อยที่13 : จัดจำหน่ายพืชผักปลอดภัยสารพิษ</t>
  </si>
  <si>
    <t xml:space="preserve"> - กิจกรรมย่อยที่15 : เสวนาวิชาการเรื่อง " การเลี้ยงโคเนื้อยุค ABC…วิกฤตหรือโอกาสของเกษตรกรไทย</t>
  </si>
  <si>
    <t xml:space="preserve"> - กิจกรรมย่อยที่14 : การจัดทางใบปาล์มน้ำมันของ มทร.ศรีวิชัยและการใช้ทางใบเลี้ยงเคี้ยวเอื้อง</t>
  </si>
  <si>
    <t xml:space="preserve"> - กิจกรรมย่อยที่16 : การแสดงนิทรรศการ การสาธิต และการแข่งขันทักษะทางสัตวศาสตร์</t>
  </si>
  <si>
    <t>7-9มี.ค.57</t>
  </si>
  <si>
    <t>19-21มี.ค.57</t>
  </si>
  <si>
    <t>26-28มี.ค.57</t>
  </si>
  <si>
    <t>22-23มี.ค.57</t>
  </si>
  <si>
    <t>18มี.ค.57</t>
  </si>
  <si>
    <t>31มี.ค.57</t>
  </si>
  <si>
    <t>14ต.ค.56</t>
  </si>
  <si>
    <t>14-17ต.ค.56</t>
  </si>
  <si>
    <t>19-20ต.ค.56</t>
  </si>
  <si>
    <t>15-17ม.ค.57</t>
  </si>
  <si>
    <t>17มี.ค.57</t>
  </si>
  <si>
    <t>22-27ม.ค.57</t>
  </si>
  <si>
    <t>20-25ม.ค.57</t>
  </si>
  <si>
    <t>ก.พ.57,  พ.ค.57</t>
  </si>
  <si>
    <t>กิจกรรมย่อยที่2 : การฝึกอบรมและถ่ายทอดเทคโนโลยีด้านการแปรรูปผลิตภัณฑ์ประมง</t>
  </si>
  <si>
    <t>กิจกรรมย่อยที่3 : การทำผลิตภัณฑ์อาหารว่างเพื่อสร้างรายได้เสริม</t>
  </si>
  <si>
    <t>ไตรมาส 3 (เม.ย.57-มิ.ย.57)</t>
  </si>
  <si>
    <t>ไตรมาส 4 (ก.ค.57-ก.ย.57)</t>
  </si>
  <si>
    <t>ก.พ.-ส.ค.57</t>
  </si>
  <si>
    <t>ประจำปีงบประมาณ พ.ศ. 2557</t>
  </si>
  <si>
    <t>ไตรมาส 2 (ม.ค. 57 -มี.ค. 57)</t>
  </si>
  <si>
    <t>ไตรมาส 3 (เม.ย. 57 - มิ.ย. 57)</t>
  </si>
  <si>
    <t>ไตรมาส 4 (ก.ค. 57 - ก.ย. 57)</t>
  </si>
  <si>
    <t>หมายเหตุ</t>
  </si>
  <si>
    <t>โครงการทั้งหมด</t>
  </si>
  <si>
    <t>ดำเนินการแล้ว</t>
  </si>
  <si>
    <t>กองออกแบบและพัฒนาอาคารสถานที่</t>
  </si>
  <si>
    <t>หน่วยตรวจสอบภายใน</t>
  </si>
  <si>
    <t>รวม</t>
  </si>
  <si>
    <t>12-13 ม.ค.57</t>
  </si>
  <si>
    <t>14-30 ม.ค.57</t>
  </si>
  <si>
    <t>18-20 ม.ค.57</t>
  </si>
  <si>
    <t>15 มี.ค.57</t>
  </si>
  <si>
    <t>17-19 ก.พ.57</t>
  </si>
  <si>
    <t>1  มี.ค.57</t>
  </si>
  <si>
    <t>10-12 มี.ค.57</t>
  </si>
  <si>
    <t>16 ธ.ค.56</t>
  </si>
  <si>
    <r>
      <t>(</t>
    </r>
    <r>
      <rPr>
        <b/>
        <sz val="15"/>
        <rFont val="Wingdings 2"/>
        <family val="1"/>
        <charset val="2"/>
      </rPr>
      <t>P</t>
    </r>
    <r>
      <rPr>
        <b/>
        <sz val="15"/>
        <rFont val="Angsana New"/>
        <family val="1"/>
      </rPr>
      <t xml:space="preserve"> )</t>
    </r>
  </si>
  <si>
    <r>
      <t xml:space="preserve">( </t>
    </r>
    <r>
      <rPr>
        <b/>
        <sz val="15"/>
        <rFont val="Wingdings 2"/>
        <family val="1"/>
        <charset val="2"/>
      </rPr>
      <t>O</t>
    </r>
    <r>
      <rPr>
        <b/>
        <sz val="15"/>
        <rFont val="Angsana New"/>
        <family val="1"/>
      </rPr>
      <t xml:space="preserve"> )</t>
    </r>
  </si>
  <si>
    <t>28-30 ม.ค. ,</t>
  </si>
  <si>
    <t>8 ม.ค.57</t>
  </si>
  <si>
    <t>10 ม.ค.57</t>
  </si>
  <si>
    <t>17 ต.ค.56</t>
  </si>
  <si>
    <t>12-21 พ.ย.56</t>
  </si>
  <si>
    <t>25 ธ.ค.56</t>
  </si>
  <si>
    <t>12-13 ก.พ.57</t>
  </si>
  <si>
    <t>8 ก.พ.57</t>
  </si>
  <si>
    <t>12 ก.พ.57</t>
  </si>
  <si>
    <t>7 มี.ค.57</t>
  </si>
  <si>
    <t>(ยกเลิกจัดโครงการ)</t>
  </si>
  <si>
    <t>13-17 ม.ค.57</t>
  </si>
  <si>
    <t>โครงการทัศนศึกษาเพื่อพัฒนาศักยภาพการเรียนการสอน</t>
  </si>
  <si>
    <t>19 ก.พ.57</t>
  </si>
  <si>
    <t xml:space="preserve">โครงการการฝึกการประกอบอาชีพอิสระและตลาดนัดแรงงาน      ครั้งที่ 4 </t>
  </si>
  <si>
    <t>โครงการอนุรักษ์และฟื้นฟูสภาพแวดล้อมแหล่งท่องเที่ยวสัญจร (ชื่อโครงการเดิม : โครงการอนุรักษ์ประเพณีชักพระ)</t>
  </si>
  <si>
    <t>โครงการส่งเสริมและพัฒนาตำแหน่งทางวิชาการ ( ชื่อเดิม : โครงการแลกเปลี่ยนเรียนรู้การบูรณาการงานวิจัยกับการเรียนการสอนและการนำไปใช้ประโยชน์ )</t>
  </si>
  <si>
    <t>29 ม.ค.57</t>
  </si>
  <si>
    <t xml:space="preserve">ครั้งที่ 1 </t>
  </si>
  <si>
    <t>12-14 มี.ค.57</t>
  </si>
  <si>
    <t>26 ก.พ.57</t>
  </si>
  <si>
    <t>13-14 มี.ค.57</t>
  </si>
  <si>
    <t>24-26 มี.ค.57</t>
  </si>
  <si>
    <t>6-12,14-16 ม.ค.57</t>
  </si>
  <si>
    <t>11 ก.พ.57</t>
  </si>
  <si>
    <t>25 พ.ย.-17 ธ.ค.56</t>
  </si>
  <si>
    <t>28 ก.พ.57</t>
  </si>
  <si>
    <t>30 พ.ย.56</t>
  </si>
  <si>
    <t>3-8 ก.พ.57</t>
  </si>
  <si>
    <t>6 ธ.ค.56</t>
  </si>
  <si>
    <t>22 ก.พ.57</t>
  </si>
  <si>
    <t>17 พ.ย.56</t>
  </si>
  <si>
    <t>25-26 ม.ค.57</t>
  </si>
  <si>
    <t>3-7 ก.พ.57</t>
  </si>
  <si>
    <t>24-28 ก.พ.57</t>
  </si>
  <si>
    <t>17-21 ก.พ.57</t>
  </si>
  <si>
    <t>12-14 พ.ย.56</t>
  </si>
  <si>
    <t>โครงการสัมมนาเชิงปฏิบัติการ เรื่อง อ"แนวทางการจัดทำงบประมาณ</t>
  </si>
  <si>
    <t>ประจำปี"</t>
  </si>
  <si>
    <t>20 มี.ค.57</t>
  </si>
  <si>
    <t>8-10 ม.ค.57</t>
  </si>
  <si>
    <t>6-7 ก.พ.57</t>
  </si>
  <si>
    <t>10-23 ก.พ.57</t>
  </si>
  <si>
    <t>14-16 มี.ค.57</t>
  </si>
  <si>
    <t>29ส.ค. -3ก.ย.57</t>
  </si>
  <si>
    <t>กิจกรรมที่1 : 5 ธันวามหาราช วันพ่อแห่งชาติ   (พื้นที่ทุ่งใหญ่)</t>
  </si>
  <si>
    <t>กิจกรรมที่2 : วันเด็กแห่งชาติ ประจำปี 2557    (พื้นที่ทุ่งใหญ่)</t>
  </si>
  <si>
    <t>กิจกรรมที่1 : ถวายพระพรวันพ่อแห่งชาติ    (พื้นที่ไสใหญ่)</t>
  </si>
  <si>
    <t>กิจกรรมที่2 : วันเด็กแห่งชาติ  (พื้นที่ไสใหญ่)</t>
  </si>
  <si>
    <r>
      <t>บรรลุ (</t>
    </r>
    <r>
      <rPr>
        <sz val="15"/>
        <rFont val="Wingdings"/>
        <charset val="2"/>
      </rPr>
      <t>ü</t>
    </r>
    <r>
      <rPr>
        <b/>
        <sz val="13.5"/>
        <rFont val="Angsana New"/>
        <family val="1"/>
      </rPr>
      <t>)</t>
    </r>
  </si>
  <si>
    <r>
      <t>ไม่บรรลุ (</t>
    </r>
    <r>
      <rPr>
        <sz val="15"/>
        <rFont val="Calibri"/>
        <family val="2"/>
      </rPr>
      <t>X</t>
    </r>
    <r>
      <rPr>
        <b/>
        <sz val="13.5"/>
        <rFont val="Angsana New"/>
        <family val="1"/>
      </rPr>
      <t>)</t>
    </r>
  </si>
  <si>
    <t>17 ม.ค.57</t>
  </si>
  <si>
    <t>โครงการศึกษาดูงานด้านเทคโนโลยี และกระบวนการผลิตในโรงงานอุตสาหกรรม</t>
  </si>
  <si>
    <t>โครงการปฏิบัติการนอกสถานที่ วิชาตกปลาเพื่อนันทนาการ</t>
  </si>
  <si>
    <t xml:space="preserve">โครงการทัศนศึกษาปฏิบัติการนอกสถานที่ วิชาธรณีวิทยาทางทะเล </t>
  </si>
  <si>
    <t>โครงการแลกเปลี่ยนเรียนรู้ของบุคลากรภายในสถาบันและภายนอกสถาบัน</t>
  </si>
  <si>
    <t>โครงการอบรมการติดตั้งเซิฟเวอร์ open source</t>
  </si>
  <si>
    <t>โครงการฝึกทักษะการตรวจซ่อมระบบไฟฟ้าบ้านพักอาศัย</t>
  </si>
  <si>
    <t>โครงการฝึกอบรมเชิงปฏิบัติการ" การเขียนเอกสารประกอบการสอน"เพื่อขอกำหนดตำแหน่งทางวิชาการ</t>
  </si>
  <si>
    <t xml:space="preserve">สรุปผลการดำเนินงานโครงการ   ณ  วันที่ 14  มีนาคม  2557 </t>
  </si>
  <si>
    <t>รวมทั้งหมด (ไตรมาส 1 - 4 )</t>
  </si>
  <si>
    <t>28 ม.ค.57</t>
  </si>
  <si>
    <t>27-30 ม.ค.57</t>
  </si>
  <si>
    <t>16-17 ม.ค.57</t>
  </si>
  <si>
    <t>19,26 ก.พ.57</t>
  </si>
  <si>
    <t>21 ก.พ.57</t>
  </si>
  <si>
    <t>จัด 20-21 มี.ค.57</t>
  </si>
  <si>
    <t>24 มี.ค.57</t>
  </si>
  <si>
    <t>21-23 มี.ค. 57</t>
  </si>
  <si>
    <t>11 ม.ค. 57</t>
  </si>
  <si>
    <t>14 ก.พ.57</t>
  </si>
  <si>
    <t>18 มี.ค.57</t>
  </si>
  <si>
    <t>86.00</t>
  </si>
  <si>
    <t>5-6 ก.พ.57</t>
  </si>
  <si>
    <t>86.40</t>
  </si>
  <si>
    <t>5 มี.ค. 57</t>
  </si>
  <si>
    <t>8  พ.ค.57</t>
  </si>
  <si>
    <t>25-31 มี.ค.57</t>
  </si>
  <si>
    <t>28  ก.พ.57</t>
  </si>
  <si>
    <t>6  พ.ค.57</t>
  </si>
  <si>
    <t>10-12 พ.ค.57</t>
  </si>
  <si>
    <t>14  พ.ค.57</t>
  </si>
  <si>
    <t>2-4 พ.ค.57</t>
  </si>
  <si>
    <t>28-31  มี.ค.57</t>
  </si>
  <si>
    <t xml:space="preserve">     27 เม.ย. -         1 พ.ค. 57</t>
  </si>
  <si>
    <t>10-11ก.พ.57</t>
  </si>
  <si>
    <t xml:space="preserve">  </t>
  </si>
  <si>
    <t>18 ม.ค. 57</t>
  </si>
  <si>
    <t>13 เม.ย. 57</t>
  </si>
  <si>
    <t xml:space="preserve">        9 ธ.ค.56  -       17ก.พ..57   </t>
  </si>
  <si>
    <t>26 ก.พ. 57</t>
  </si>
  <si>
    <t>29-30 เม.ย. 57</t>
  </si>
  <si>
    <t>1 - 5 เม.ย.57</t>
  </si>
  <si>
    <t xml:space="preserve">13 เม.ย. 57 </t>
  </si>
  <si>
    <t>โครงการ  แข่งขันกีฬามหาวิทยาลัยแห่งประเทศไทย ครั้งที่   41           รอบคัดเลือก</t>
  </si>
  <si>
    <t xml:space="preserve">โครงการสานสัมพันธ์ชาวหอ </t>
  </si>
  <si>
    <t>โครงการพัฒนาศักยภาพของนักศึกษาใหม่ด้านระบบสารสนเทศนักศึกษา</t>
  </si>
  <si>
    <t xml:space="preserve">    29 เม.ย.-    10พ.ค.57</t>
  </si>
  <si>
    <t>15-16 พ.ค. 57</t>
  </si>
  <si>
    <t>3-4 เม.ย. 57</t>
  </si>
  <si>
    <t>19 - 21 มี.ค.57</t>
  </si>
  <si>
    <t>22-23 มี.ค. 57</t>
  </si>
  <si>
    <t>29 -30 เม.ย.57</t>
  </si>
  <si>
    <t>4-7 มิ.ย.57</t>
  </si>
  <si>
    <t>17-24 มี.ค.57</t>
  </si>
  <si>
    <t>18 ก.พ. 57</t>
  </si>
  <si>
    <t>10-30 เม.ย. 57</t>
  </si>
  <si>
    <t>6 มี.ค. 57</t>
  </si>
  <si>
    <t>5 มี.ค.-4 มิ.ย. 57</t>
  </si>
  <si>
    <t>30 ม.ค. - 6 มิ.ย.57</t>
  </si>
  <si>
    <t>16 - 17 พ.ค.57</t>
  </si>
  <si>
    <t xml:space="preserve">       30 มี.ค.-              4 เม.ย. 57</t>
  </si>
  <si>
    <t xml:space="preserve">      31 มี.ค. -             2 เม.ย.57</t>
  </si>
  <si>
    <t>15-17 พ.ค.57</t>
  </si>
  <si>
    <t>22-24 พ.ค. 57</t>
  </si>
  <si>
    <t>12 มิ.ย. 57</t>
  </si>
  <si>
    <t>3 ก.พ. 57</t>
  </si>
  <si>
    <t>โครงการพัฒนาทักษะวิชาชีพด้านเทคโนโลยีสารสนเทศและการสื่อสาร</t>
  </si>
  <si>
    <t>26 ธ.ค. 56</t>
  </si>
  <si>
    <t>30-31 ม.ค. 57</t>
  </si>
  <si>
    <t>24 ก.พ. 57</t>
  </si>
  <si>
    <t>6 มิ.ย. 57</t>
  </si>
  <si>
    <t>13 ก.พ. 57</t>
  </si>
  <si>
    <t>2ก.พ.-19ก.ย.57</t>
  </si>
  <si>
    <t>15ม.ค.-1มี.ค.57</t>
  </si>
  <si>
    <t xml:space="preserve">     25ธ.ค.56-          8 ส.ค. 57</t>
  </si>
  <si>
    <t>ไม่ได้ดำเนินการเนื่องจากงบประมาณเงินรายได้คณะฯ ไม่เพียงพอ</t>
  </si>
  <si>
    <t>10-11 มิ.ย. 57</t>
  </si>
  <si>
    <t>7-8 พ.ค. 57</t>
  </si>
  <si>
    <t>โครงการประชุมเชิงปฏิบัติการการบริหารความเสี่ยงภายในองค์กร</t>
  </si>
  <si>
    <t>22 พ.ค. 57</t>
  </si>
  <si>
    <t>กิจกรรมย่อยที่1 : เพิ่มพูนทักษะการผสมเครื่องดื่มอย่างมืออาชีพ</t>
  </si>
  <si>
    <t>กิจกรรมย่อยที่2 : อบรมนักบริหารรุ่นใหม่</t>
  </si>
  <si>
    <t>15 พ.ค. 57</t>
  </si>
  <si>
    <t>30 พ.ค. 57</t>
  </si>
  <si>
    <t>15,30 พ.ค. 57</t>
  </si>
  <si>
    <t>29-30 พ.ค.57</t>
  </si>
  <si>
    <t>โครงการส่งเสริมการจัดทำบัญชีครัวเรือนสู่ชุมชน</t>
  </si>
  <si>
    <t>16,22-23ก.พ.57</t>
  </si>
  <si>
    <t>13-14 มี.ค. 57</t>
  </si>
  <si>
    <t>30 (2แห่ง)</t>
  </si>
  <si>
    <t>โครงการเสริมสร้างระเบียบวินัยและความเป็นพลเมืองดีตามวิถีประชาธิปไตย</t>
  </si>
  <si>
    <t>16-20 มี.ค. 57</t>
  </si>
  <si>
    <t>กิจกรรมย่อยที่2 : ทักษะการเขียนงานวิจัยและสร้างความชำนาญในการเขียนผลงานทางวิชาการ</t>
  </si>
  <si>
    <t>1 ต.ค.56-30 ก.ย.57</t>
  </si>
  <si>
    <t>กิจกรรมย่อยที่1 :การฝึกอบรมและถ่ายทอดเทคโนโลยีด้านการแปรรูปผลิตภัณฑ์ประมง</t>
  </si>
  <si>
    <t>กิจกรรมย่อยที่2 : การฝึกอบรมและถ่ายทอดเทคโนโลยีด้านการแปรูป: กล้วยฉาบและผลิตภัณฑ์น้ำพริกจากกล้วย</t>
  </si>
  <si>
    <t>กิจกรรมย่อยที่3 : การบริการความรู้ด้านสุขาภิบาลอาหารและความปลอดภัยอาหารในโรงอาหาร</t>
  </si>
  <si>
    <t>กิจกรรมย่อยที่4: การฝึกอบรมการผลิตไอศครีม</t>
  </si>
  <si>
    <t>กิจกรรมย่อยที่5 : การฝึกอบรมการเป็นผู้ประกอบร้านอาหารไทยเพื่อธุรกิจอาหารชุมชน</t>
  </si>
  <si>
    <t>9 ก.พ. 57</t>
  </si>
  <si>
    <t>6-9 ม.ค.57</t>
  </si>
  <si>
    <t>20-21 มี.ค.57</t>
  </si>
  <si>
    <t>กิจกรรมย่อยที่1 : ให้ความรู้ด้านประกันคุณภาพการศึกษาสำหรับบุคลากร</t>
  </si>
  <si>
    <t>กิจกรรมย่อยที่2 : การศึกษาดูงานด้านการประกันคุณภาพการศึกษา</t>
  </si>
  <si>
    <t>กิจกรรมย่อยที่3 : ให้ความรู้ด้านประกันคุณภาพการศึกษาสำหรับนักศึกษา</t>
  </si>
  <si>
    <t>ครั้งที่1</t>
  </si>
  <si>
    <t>ครั้งที่2</t>
  </si>
  <si>
    <t>26-28 มี.ค.57</t>
  </si>
  <si>
    <t>29 มี.ค. 57</t>
  </si>
  <si>
    <t>10 มี.ค. 57</t>
  </si>
  <si>
    <t>25 ธ.ค.56,      22 ม.ค. 57,      8 ก.พ. 57</t>
  </si>
  <si>
    <t>8-9 ก.พ. 57</t>
  </si>
  <si>
    <t>17-18มี.ค.57</t>
  </si>
  <si>
    <t>24-29 มี.ค. 57</t>
  </si>
  <si>
    <t>5 ก.พ.57</t>
  </si>
  <si>
    <t xml:space="preserve">      28 ต.ค.56 -      26ก.พ.57</t>
  </si>
  <si>
    <t>15 ก.พ.-7 มี.ค.57</t>
  </si>
  <si>
    <t>9 มิ.ย.57</t>
  </si>
  <si>
    <t>21-23 พ.ค. 57</t>
  </si>
  <si>
    <t>26-28 มี.ค. 57</t>
  </si>
  <si>
    <t>29-30 พ.ค. 57</t>
  </si>
  <si>
    <t>28เม.ย.-2พ.ค.57</t>
  </si>
  <si>
    <t>1-10 เม.ย. 57</t>
  </si>
  <si>
    <t>19-21 มี.ค.57</t>
  </si>
  <si>
    <t>23-25 เม.ย. 57</t>
  </si>
  <si>
    <t>29-30พ.ค.57</t>
  </si>
  <si>
    <t>19 มิ.ย.57</t>
  </si>
  <si>
    <t>กิจกรรมย่อยที่1: การประกอบและติดตั้งจานดาวเทียม</t>
  </si>
  <si>
    <t>กิจกรรมย่อยที่2: โปรแกรมสำนังานและการบำรุงรักษาเครื่องคอมพิวเตอร์</t>
  </si>
  <si>
    <t>26 เม.ย. 57</t>
  </si>
  <si>
    <t>26-27 เม.ย. 57</t>
  </si>
  <si>
    <t>17-21 มี.ค.57</t>
  </si>
  <si>
    <t>29 มี.ค.-1เม.ย.57</t>
  </si>
  <si>
    <t>23-25 เม.ย.57</t>
  </si>
  <si>
    <t>7 ก.พ.57  , 28-30 มี.ค.57</t>
  </si>
  <si>
    <t>12-18 พ.ค.57</t>
  </si>
  <si>
    <t>14-15 ม.ค.57</t>
  </si>
  <si>
    <t>1-16 เม.ย. 57</t>
  </si>
  <si>
    <t>25 เม.ย.57</t>
  </si>
  <si>
    <t xml:space="preserve">     31 พ.ค.-      25 มิ.ย.57</t>
  </si>
  <si>
    <t>ก.ค.-ส.ค.</t>
  </si>
  <si>
    <t>มิ.ย.-ส.ค.</t>
  </si>
  <si>
    <t>9-12 มิ.ย. 57</t>
  </si>
  <si>
    <t>6-26 ก.ค. 57</t>
  </si>
  <si>
    <t>ก.ค. - ก.ย.57</t>
  </si>
  <si>
    <t>ก.ค.-ส.ค. 57</t>
  </si>
  <si>
    <t>ก.ค. - ส.ค.57</t>
  </si>
  <si>
    <t>มิ.ย. -ส.ค.57</t>
  </si>
  <si>
    <t>20ม.ค.-30มิ.ย.57</t>
  </si>
  <si>
    <t>กิจกรรมย่อยที่1 : อบรมภาษาจีนในชีวิตประจำวัน</t>
  </si>
  <si>
    <t>กิจกรรมย่อยที่2: จัดตั้งมุมภาษาและวัฒนธรรมจีน</t>
  </si>
  <si>
    <t>17เม.ย. - 4ก.ค.57</t>
  </si>
  <si>
    <t>4-6 มิ.ย.57</t>
  </si>
  <si>
    <t>29พ.ค.-4มิ.ย.57</t>
  </si>
  <si>
    <t>30มิ.ย.-1ก.ค.57</t>
  </si>
  <si>
    <t>2ก.ค.57</t>
  </si>
  <si>
    <t>27-28มิ.ย.57</t>
  </si>
  <si>
    <t>2-27มิ.ย.57</t>
  </si>
  <si>
    <t>21-22มิ.ย.57</t>
  </si>
  <si>
    <t>7-29 มิ.ย.57</t>
  </si>
  <si>
    <t>19มิ.ย. - 2ส.ค.57</t>
  </si>
  <si>
    <t>23ก.ค.-2ส.ค.57</t>
  </si>
  <si>
    <t>21พ.ค.57</t>
  </si>
  <si>
    <t>27พ.ค.57</t>
  </si>
  <si>
    <t>15มิ.ย.57</t>
  </si>
  <si>
    <t>1-4 เม.ย. 57</t>
  </si>
  <si>
    <t>21-22 พ.ค. 57</t>
  </si>
  <si>
    <t>1-2 พ.ค.57</t>
  </si>
  <si>
    <t>15-16 พ.ค.57</t>
  </si>
  <si>
    <t>16-17 มิ.ย.57</t>
  </si>
  <si>
    <t>16-23เม.ย.57</t>
  </si>
  <si>
    <t>26-27มิ.ย.57</t>
  </si>
  <si>
    <t>14 มิ.ย. 57</t>
  </si>
  <si>
    <t>25 มี.ค.57</t>
  </si>
  <si>
    <t>22พ.ค.57</t>
  </si>
  <si>
    <t>12มิ.ย.57</t>
  </si>
  <si>
    <t>50000 (24,000)</t>
  </si>
  <si>
    <t>19-20มิ.ย.57</t>
  </si>
  <si>
    <t>26-28มิ.ย.57</t>
  </si>
  <si>
    <t>23-25ก.ค.57</t>
  </si>
  <si>
    <t>20ส.ค.57</t>
  </si>
  <si>
    <t>29 ก.ค.57</t>
  </si>
  <si>
    <t>15มี.ค.57</t>
  </si>
  <si>
    <t>2-4ก.ค.57</t>
  </si>
  <si>
    <t>25ก.ค.57</t>
  </si>
  <si>
    <t>13มิ.ย.57</t>
  </si>
  <si>
    <t>14มิ.ย.57</t>
  </si>
  <si>
    <t>22-27มี.ค.57</t>
  </si>
  <si>
    <t>3-4มี.ค.57</t>
  </si>
  <si>
    <t>8-9เม.ย.57</t>
  </si>
  <si>
    <t>30มิ.ย.57</t>
  </si>
  <si>
    <t>28มิ.ย.57</t>
  </si>
  <si>
    <t>22เม.ย.57</t>
  </si>
  <si>
    <t>8ก.ค.-8ส.ค.57</t>
  </si>
  <si>
    <t>24-27มิ.ย.57</t>
  </si>
  <si>
    <t>5ก.ค.57</t>
  </si>
  <si>
    <t>29พ.ค.57</t>
  </si>
  <si>
    <t>30ก.ค.57</t>
  </si>
  <si>
    <t>9ก.ค.57</t>
  </si>
  <si>
    <t>26มิ.ย.57</t>
  </si>
  <si>
    <t>4-5มิ.ย.57</t>
  </si>
  <si>
    <t>23-24ส.ค.57</t>
  </si>
  <si>
    <t>2มิ.ย-2ส.ค.57</t>
  </si>
  <si>
    <t>1-17พ.ค.57</t>
  </si>
  <si>
    <t>17-19ม.ค.57</t>
  </si>
  <si>
    <t>2-3ก.ค.57</t>
  </si>
  <si>
    <t>11-12ธ.ค.56</t>
  </si>
  <si>
    <t>1ก.ค.- 31ก.ค.57</t>
  </si>
  <si>
    <t>4-7 ก.พ. 57</t>
  </si>
  <si>
    <t>24-26มิ.ย.57</t>
  </si>
  <si>
    <t>14มี.ค.57</t>
  </si>
  <si>
    <t>27-28มี.ค.57</t>
  </si>
  <si>
    <t>28เม.ย.-4พ.ค.57</t>
  </si>
  <si>
    <t>24-25เม.ย.57</t>
  </si>
  <si>
    <t>13พ.ค.57</t>
  </si>
  <si>
    <t>2-4เม.ย.57</t>
  </si>
  <si>
    <t>2-5มิ.ย.57</t>
  </si>
  <si>
    <t>3 ก.พ.57</t>
  </si>
  <si>
    <t>ไม่มีการประเมิน</t>
  </si>
  <si>
    <t>6 พ.ค.57</t>
  </si>
  <si>
    <t>(เลื่อนการดำเนินโครงการเป็นเดือน ก.ค. 57)</t>
  </si>
  <si>
    <t>26-27เม.ย.57</t>
  </si>
  <si>
    <t>18-20มิ.ย.57</t>
  </si>
  <si>
    <t>21เม.ย.-1มิ.ย.57 ,28เม.ย.-16พ.ค. 57</t>
  </si>
  <si>
    <t>3-5 มิ.ย.57</t>
  </si>
  <si>
    <t>30มิ.ย.-2ก.ค.57</t>
  </si>
  <si>
    <t>23-25มิ.ย.57</t>
  </si>
  <si>
    <t>14,20-22 มี.ค.57</t>
  </si>
  <si>
    <t>นักศึกษาพ้นสภาพ 1 คน จึงไม่เป็นไปตามแผน</t>
  </si>
  <si>
    <t xml:space="preserve"> -</t>
  </si>
  <si>
    <t>19 พ.ค.57</t>
  </si>
  <si>
    <t>20 ก.พ.57</t>
  </si>
  <si>
    <t>1-28ก.พ.57</t>
  </si>
  <si>
    <t>22ก.พ.-16มี.ค.57</t>
  </si>
  <si>
    <t>มท</t>
  </si>
  <si>
    <t>31พ.ค.57</t>
  </si>
  <si>
    <t>27มิ.ย.57</t>
  </si>
  <si>
    <t xml:space="preserve">    31พ.ค.-       14มิ.ย.57</t>
  </si>
  <si>
    <t>23-24 ส.ค. 57</t>
  </si>
  <si>
    <t>โอนไปสมทบค่าไฟ</t>
  </si>
  <si>
    <t>กิจกรรมย่อยที่ 1 : การพัฒนานักวิทยาศาสตร์และการเรียนการสอนด้านสูติศาสตร์</t>
  </si>
  <si>
    <t>กิจกรรมย่อยที่ 2 : การพัฒนานักวิทยาศาสตร์และการเรียนการสอนด้านกายวิภาคศาสตร์และพยาธิวิทยา</t>
  </si>
  <si>
    <t>28-29 เม.ย. 57</t>
  </si>
  <si>
    <t>5-7 เม.ย.57</t>
  </si>
  <si>
    <t>19 มี.ค.57</t>
  </si>
  <si>
    <t>กิจกรรมย่อย : ครั้งที่ 1</t>
  </si>
  <si>
    <t>กิจกรรมย่อย : ครั้งที่ 2</t>
  </si>
  <si>
    <t>กิจกรรมย่อย : ครั้งที่ 3</t>
  </si>
  <si>
    <t>6ธ.ค.56,22ก.พ.57,18มี.ค.57</t>
  </si>
  <si>
    <t>กิจกรรมย่อย : ครั้งที่ 4</t>
  </si>
  <si>
    <t>18 มี.ค. 57</t>
  </si>
  <si>
    <t>31 มี.ค.57</t>
  </si>
  <si>
    <t>23 เม.ย.57</t>
  </si>
  <si>
    <t>23,28-29 เม.ย.57</t>
  </si>
  <si>
    <t>22-23 พ.ค. 57</t>
  </si>
  <si>
    <r>
      <t xml:space="preserve">กิจกรรมที่ 3 สัปดาห์ส่งเสริมการออกกำลังกาย </t>
    </r>
    <r>
      <rPr>
        <i/>
        <sz val="15"/>
        <color rgb="FFFF0000"/>
        <rFont val="Angsana New"/>
        <family val="1"/>
      </rPr>
      <t>(กีฬาสานสัมพันธ์บุคลากร มทร.ศรีวิชัย วิทยาเขตตรัง)</t>
    </r>
  </si>
  <si>
    <t>27-28พ.ย.56,28-29ธ.ค.56,10 เม.ย.57,8-9 มี.ค.57</t>
  </si>
  <si>
    <t>โครงการส่งเสริมพัฒนาการกีฬาและนันทนาการ</t>
  </si>
  <si>
    <t>กิจกรรย่อยที่1 : ศึกษาดูงานและแลกเปลี่ยนเรียนรู้การปฏิบัติงานด้านการเงิน บัญชี พัสดุ</t>
  </si>
  <si>
    <t>กิจกรรมย่อยที่2 : ศึกษาดูงานหอพัก</t>
  </si>
  <si>
    <t>กิจกรรมย่อยที่3 : ศึกษาดูงานด้านระบบการจัดการห้องเรียนและสื่อการเรียน</t>
  </si>
  <si>
    <t>กิจกรรมย่อยที่4 : ศึกษาดูงานด้านบริหารนโยบายและแผน</t>
  </si>
  <si>
    <t>31มี.ค.-4เม.ย.57,28 เม.ย.-2พ.ค.57,31 มี.ค.-4เม.ย.57,12-15ก.พ.57</t>
  </si>
  <si>
    <t>31มี.ค.-4เม.ย.57</t>
  </si>
  <si>
    <t>12-15ก.พ.57</t>
  </si>
  <si>
    <t>26-27 มิ.ย. 57</t>
  </si>
  <si>
    <t xml:space="preserve">       โครงการไม่ผ่านการอนุมัติ รอดำเนินการใหม่                ในปี 2558</t>
  </si>
  <si>
    <t>หลักสูตรไม่ผ่านการวิพากจากผู้ทรงคุณวุฒิ</t>
  </si>
  <si>
    <t>9-10 มิ.ย. 57</t>
  </si>
  <si>
    <t>8 ก.ค. 57</t>
  </si>
  <si>
    <t>โครงการย่อยที่ 1 : เสวนาแลกเปลี่ยนเรียนรู้ประสบการณ์ผู้ตรวจติดตามกิจกรรม 5 ส และออกแบบฟอร์มประเมิน 5 ส.</t>
  </si>
  <si>
    <t>โครงการย่อยที่ 2 : การชี้แจงหลักเกณฑ์แนงทางการประเมินคุณภาพการศึกษาภายใน ปีการศึกษา 2557 และการประเมินคุณภาพภายนอกรอบสี่</t>
  </si>
  <si>
    <t>27 มิ.ย. 57</t>
  </si>
  <si>
    <t>9-11ก.ค.57</t>
  </si>
  <si>
    <t>ศธ 0584.08/1724</t>
  </si>
  <si>
    <t>ศธ 0584.08/1559</t>
  </si>
  <si>
    <t>(ยกเลิกจัดโครงการ : โอนงบประมาณไปสมทบค่าไฟ)</t>
  </si>
  <si>
    <t>โครงการเดินตามรอยพ่อ"เศรษฐกิจพอเพียง"</t>
  </si>
  <si>
    <t>ศธ  (สคจ) 0584/4</t>
  </si>
  <si>
    <t xml:space="preserve">โครงการแห่เทียนพรรษาและถวายผ้าอาบน้ำฝนแด่พระภิกษุสงฆ์  </t>
  </si>
  <si>
    <t>(ชื่อเดิม : โครงการประเพณีบุญสารทเดือนสิบ)</t>
  </si>
  <si>
    <t>14 พ.ค.57</t>
  </si>
  <si>
    <t>10 ก.ค.57</t>
  </si>
  <si>
    <t>9 ก.พ.57</t>
  </si>
  <si>
    <t xml:space="preserve">    24 ต.ค.56  , 23 มิ.ย.57</t>
  </si>
  <si>
    <t>โครงการปลูกป่าชุมชนเฉลิมพระเกียรติสมเด็จพระนางเจ้าฯบรมราชินีนาถ  (โครงการเดิม : โครงการอนุรักษ์สิ่งแวดล้อมปลูกป่าชายเลนเฉลิมพระเกียรติสมเด็จ พระราชินี)</t>
  </si>
  <si>
    <t>โครงการย่อยที่ 4 :  โครงการเสวนาวิชาการเรื่องการใช้ภาษาไทยในยุคสังคมออนไลน์   (ใช้งบประมาณ งบศูนย์ภาษา 30000 + "วันศิลปศาสตร์วิชาการ"20,000 )</t>
  </si>
  <si>
    <t xml:space="preserve">โครงการส่งเสริมการศึกษาดูงานต่างประเทศของนักศึกษา </t>
  </si>
  <si>
    <t>27-29  ก.ค.57</t>
  </si>
  <si>
    <t>ยกเลิก</t>
  </si>
  <si>
    <t xml:space="preserve">     28 เม.ย. - 5  พ.ค.57</t>
  </si>
  <si>
    <t>9-11  มิ.ย.57</t>
  </si>
  <si>
    <t>กิจกรรมที่ 1 วันเมาลิด</t>
  </si>
  <si>
    <t>22 ธ.ค. 56</t>
  </si>
  <si>
    <r>
      <t>โครงการวันสำคัญ และวันสำคัญทางศาสนา</t>
    </r>
    <r>
      <rPr>
        <sz val="16"/>
        <color rgb="FFFF0000"/>
        <rFont val="Angsana New"/>
        <family val="1"/>
      </rPr>
      <t xml:space="preserve">  </t>
    </r>
  </si>
  <si>
    <t>11 ก.ย.57</t>
  </si>
  <si>
    <t>13 ส.ค. 57</t>
  </si>
  <si>
    <t xml:space="preserve">กิจกรรมที่ 2 วันไหว้ครู  </t>
  </si>
  <si>
    <t xml:space="preserve">กิจกรรมที่ 3 วันแม่แห่งชาติ  </t>
  </si>
  <si>
    <t>19</t>
  </si>
  <si>
    <t>20</t>
  </si>
  <si>
    <t>21</t>
  </si>
  <si>
    <t>22</t>
  </si>
  <si>
    <t>23 มิ.ย.  -    2ก.ค.57</t>
  </si>
  <si>
    <t>15,22 ก.พ.57</t>
  </si>
  <si>
    <t>13-14 มิ.ย.57</t>
  </si>
  <si>
    <t xml:space="preserve">   31 ก.ค.  - 1  ส.ค. 57</t>
  </si>
  <si>
    <t>ยกเลิกดำเนินการโครงการ</t>
  </si>
  <si>
    <t>*** โครงการยังดำเนินการไม่แล้วเสร็จ</t>
  </si>
  <si>
    <t>13-19 ต.ค.57</t>
  </si>
  <si>
    <t>23-24 ส.ค.57</t>
  </si>
  <si>
    <t>โครงการยังไม่แล้วเสร็จ</t>
  </si>
  <si>
    <t>ยกเลิก (       )</t>
  </si>
  <si>
    <t>27 พ.ค., 6 มิ.ย, 25-26 ,มิ.ย. 57</t>
  </si>
  <si>
    <t>อยู่ระหว่างเคลรียร์เงิน</t>
  </si>
  <si>
    <t>พ.ย. 56-ก.ย.57</t>
  </si>
  <si>
    <t>27-28 มี.ค.57</t>
  </si>
  <si>
    <t>4-5  ส.ค.57</t>
  </si>
  <si>
    <t>23-25  ก.ค.57</t>
  </si>
  <si>
    <t>21-22  ส.ค.57</t>
  </si>
  <si>
    <t>21-27 มิ.ย.57</t>
  </si>
  <si>
    <t>เบิกครั้งที่ 1    34,240 บาท</t>
  </si>
  <si>
    <t>ค่าใช้จ่ายพัฒนากิจกรรมศูนย์ภาษา</t>
  </si>
  <si>
    <t>ม.ค.-ก.ย.57</t>
  </si>
  <si>
    <t>กิจกรรมที่ 1 : โครงการประกวดคำขวัญศูนย์ภาษา</t>
  </si>
  <si>
    <t xml:space="preserve">กิจกรรมที่ 2 : โครงการค่ายปรับพื้นฐานภาษาอังกฤษสำหรับ                                  นักศึกษาใหม่ </t>
  </si>
  <si>
    <t>13-17 ส.ค.57</t>
  </si>
  <si>
    <t xml:space="preserve">กิจกรรมที่ 3 : โครงการนิทรรศการอาเซียน </t>
  </si>
  <si>
    <t>ส.ค.58</t>
  </si>
  <si>
    <t xml:space="preserve">กิจกรรมที่ 2 : โครงการ Daily Clips </t>
  </si>
  <si>
    <t>ม.ค.-ส.ค.57</t>
  </si>
  <si>
    <t>ม.ค.-ส.ค.</t>
  </si>
  <si>
    <t xml:space="preserve">กิจกรรมที่ 3 : โครงการศึกษาดูงาน ศูนย์ภาษา </t>
  </si>
  <si>
    <t>16-17 พ.ค.</t>
  </si>
  <si>
    <t xml:space="preserve">กิจกรรมที่ 4 : โครงการ English Radio </t>
  </si>
  <si>
    <t>ม.ค.-มิ.ย.57</t>
  </si>
  <si>
    <t>28-30 ม.ค.57</t>
  </si>
  <si>
    <t>12-18  ม.ค.57</t>
  </si>
  <si>
    <t>29-30  ม.ค.57</t>
  </si>
  <si>
    <t>5-8  พ.ค.57</t>
  </si>
  <si>
    <t>14-15  ม..ย.57</t>
  </si>
  <si>
    <t>21-22  มิ.ย.57</t>
  </si>
  <si>
    <t>15-17 ส.ค.57</t>
  </si>
  <si>
    <t>23-30  ส.ค.57</t>
  </si>
  <si>
    <t>โครงการเสริมสร้างความรู้ความเข้าใจการปรับตัวนักศึกษาใหม่ให้เข้ากับมหาวิทยาลัยเทคโนโลยีราชมงคลศรีวิชัย  วิทยาเขตนครศรีธรรมราช  (ไสใหญ่)</t>
  </si>
  <si>
    <t>12 มิ.ย.57</t>
  </si>
  <si>
    <t>4-5 ส.ค.57</t>
  </si>
  <si>
    <t>(ยกเลิกจัด)</t>
  </si>
  <si>
    <t>กิจกรรมย่อยที่ 1 :  โครงการพัฒนาภาษาอังกฤษแก่บุคลากร</t>
  </si>
  <si>
    <t>กิจกรรมย่อยที่ 2 :  โครงการศึกษาดูงานเพื่อพัฒนากิจกรรมศูนย์ภาษาสู่ประชาคมอาซัยน</t>
  </si>
  <si>
    <t>16 เม.ย.-3 มิ.ย.57</t>
  </si>
  <si>
    <t>16-17  ก.ค.57</t>
  </si>
  <si>
    <t>9 ก.ค.57</t>
  </si>
  <si>
    <t>8o</t>
  </si>
  <si>
    <t>30 พ.ค.57</t>
  </si>
  <si>
    <t>1 เม.ย.- 2 มิ.ย.57</t>
  </si>
  <si>
    <t>11 ก.ค.57</t>
  </si>
  <si>
    <t>14-19 ก.ค.57</t>
  </si>
  <si>
    <t>25 ก.ค.-10 ส.ค.57</t>
  </si>
  <si>
    <t>29 ส.ค.57</t>
  </si>
  <si>
    <t>28 ส.ค.57</t>
  </si>
  <si>
    <t>23 มิ.ย-15 ส.ค.57</t>
  </si>
  <si>
    <t>26-28 ก.ค.57</t>
  </si>
  <si>
    <t>4-5 ส.ค. 57</t>
  </si>
  <si>
    <t>15 ส.ค.57</t>
  </si>
  <si>
    <t>14-15 ส.ค.57</t>
  </si>
  <si>
    <t>18-22 ส.ค.57</t>
  </si>
  <si>
    <t>19-20 ก.ค.57</t>
  </si>
  <si>
    <t>21-23 ก.ค.57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</si>
</sst>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."/>
    <numFmt numFmtId="189" formatCode="mmmyy"/>
    <numFmt numFmtId="190" formatCode="_-* #,##0.0_-;\-* #,##0.0_-;_-* &quot;-&quot;??_-;_-@_-"/>
    <numFmt numFmtId="191" formatCode="_(* #,##0.00_);_(* \(#,##0.00\);_(* &quot;-&quot;??_);_(@_)"/>
    <numFmt numFmtId="192" formatCode="#,##0_ ;\-#,##0\ "/>
    <numFmt numFmtId="193" formatCode="mmm\ yy"/>
    <numFmt numFmtId="194" formatCode="_-* #,##0.000_-;\-* #,##0.000_-;_-* &quot;-&quot;??_-;_-@_-"/>
  </numFmts>
  <fonts count="10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b/>
      <sz val="18"/>
      <name val="Angsana New"/>
      <family val="1"/>
    </font>
    <font>
      <sz val="16"/>
      <name val="Angsana New"/>
      <family val="1"/>
    </font>
    <font>
      <sz val="11"/>
      <name val="Tahoma"/>
      <family val="2"/>
      <charset val="222"/>
      <scheme val="minor"/>
    </font>
    <font>
      <sz val="15"/>
      <name val="Angsana New"/>
      <family val="1"/>
    </font>
    <font>
      <b/>
      <sz val="15"/>
      <name val="Angsana New"/>
      <family val="1"/>
    </font>
    <font>
      <b/>
      <sz val="14"/>
      <name val="Angsana New"/>
      <family val="1"/>
    </font>
    <font>
      <b/>
      <sz val="12"/>
      <name val="Wingdings 2"/>
      <family val="1"/>
      <charset val="2"/>
    </font>
    <font>
      <b/>
      <sz val="20"/>
      <name val="Angsana New"/>
      <family val="1"/>
    </font>
    <font>
      <b/>
      <sz val="15"/>
      <name val="Wingdings 2"/>
      <family val="1"/>
      <charset val="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0"/>
      <name val="Arial"/>
      <family val="2"/>
    </font>
    <font>
      <sz val="16"/>
      <name val="Tahoma"/>
      <family val="2"/>
      <charset val="222"/>
      <scheme val="minor"/>
    </font>
    <font>
      <sz val="14"/>
      <name val="Angsana New"/>
      <family val="1"/>
    </font>
    <font>
      <sz val="20"/>
      <name val="Angsana  UPC"/>
    </font>
    <font>
      <sz val="14"/>
      <name val="Cordia New"/>
      <family val="2"/>
    </font>
    <font>
      <sz val="16"/>
      <name val="Wingdings 2"/>
      <family val="1"/>
      <charset val="2"/>
    </font>
    <font>
      <sz val="11"/>
      <name val="Angsana New"/>
      <family val="1"/>
    </font>
    <font>
      <u/>
      <sz val="10"/>
      <color indexed="12"/>
      <name val="MS Sans Serif"/>
      <family val="2"/>
      <charset val="222"/>
    </font>
    <font>
      <u/>
      <sz val="10"/>
      <color indexed="14"/>
      <name val="MS Sans Serif"/>
      <family val="2"/>
      <charset val="222"/>
    </font>
    <font>
      <sz val="16"/>
      <name val="Wingdings"/>
      <charset val="2"/>
    </font>
    <font>
      <sz val="16"/>
      <color rgb="FFC00000"/>
      <name val="Angsana New"/>
      <family val="1"/>
    </font>
    <font>
      <sz val="16"/>
      <color rgb="FF00B050"/>
      <name val="Angsana New"/>
      <family val="1"/>
    </font>
    <font>
      <sz val="16"/>
      <color rgb="FF7030A0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i/>
      <sz val="16"/>
      <color rgb="FF0070C0"/>
      <name val="Angsana New"/>
      <family val="1"/>
    </font>
    <font>
      <i/>
      <sz val="16"/>
      <color rgb="FF0070C0"/>
      <name val="Tahoma"/>
      <family val="2"/>
      <charset val="222"/>
      <scheme val="minor"/>
    </font>
    <font>
      <b/>
      <i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b/>
      <sz val="16"/>
      <color rgb="FF7030A0"/>
      <name val="Angsana New"/>
      <family val="1"/>
    </font>
    <font>
      <sz val="16"/>
      <color rgb="FF7030A0"/>
      <name val="Tahoma"/>
      <family val="2"/>
      <charset val="222"/>
      <scheme val="minor"/>
    </font>
    <font>
      <sz val="16"/>
      <color rgb="FFC00000"/>
      <name val="Tahoma"/>
      <family val="2"/>
      <charset val="222"/>
      <scheme val="minor"/>
    </font>
    <font>
      <sz val="16"/>
      <color rgb="FF00B050"/>
      <name val="Tahoma"/>
      <family val="2"/>
      <charset val="222"/>
      <scheme val="minor"/>
    </font>
    <font>
      <sz val="16"/>
      <color rgb="FFFF0000"/>
      <name val="Angsana New"/>
      <family val="1"/>
    </font>
    <font>
      <i/>
      <sz val="16"/>
      <color rgb="FF0070C0"/>
      <name val="AngsanaUPC"/>
      <family val="1"/>
      <charset val="222"/>
    </font>
    <font>
      <sz val="16"/>
      <color rgb="FF0070C0"/>
      <name val="AngsanaUPC"/>
      <family val="1"/>
      <charset val="222"/>
    </font>
    <font>
      <sz val="16"/>
      <color rgb="FF0070C0"/>
      <name val="Wingdings"/>
      <charset val="2"/>
    </font>
    <font>
      <sz val="16"/>
      <color rgb="FF0070C0"/>
      <name val="Wingdings 2"/>
      <family val="1"/>
      <charset val="2"/>
    </font>
    <font>
      <sz val="10"/>
      <name val="Angsana New"/>
      <family val="1"/>
    </font>
    <font>
      <sz val="16"/>
      <color theme="1"/>
      <name val="Wingdings 2"/>
      <family val="1"/>
      <charset val="2"/>
    </font>
    <font>
      <i/>
      <sz val="16"/>
      <color rgb="FF0070C0"/>
      <name val="Wingdings 2"/>
      <family val="1"/>
      <charset val="2"/>
    </font>
    <font>
      <i/>
      <sz val="16"/>
      <color rgb="FF0070C0"/>
      <name val="Wingdings"/>
      <charset val="2"/>
    </font>
    <font>
      <sz val="16"/>
      <name val="Angsana New"/>
      <family val="1"/>
      <charset val="222"/>
    </font>
    <font>
      <sz val="16"/>
      <color rgb="FF0070C0"/>
      <name val="Angsana New"/>
      <family val="1"/>
    </font>
    <font>
      <i/>
      <sz val="15"/>
      <color rgb="FF0070C0"/>
      <name val="AngsanaUPC"/>
      <family val="1"/>
      <charset val="222"/>
    </font>
    <font>
      <i/>
      <sz val="15"/>
      <color rgb="FF0070C0"/>
      <name val="Angsana New"/>
      <family val="1"/>
    </font>
    <font>
      <sz val="15"/>
      <color rgb="FF0070C0"/>
      <name val="Wingdings 2"/>
      <family val="1"/>
      <charset val="2"/>
    </font>
    <font>
      <sz val="12"/>
      <name val="Angsana New"/>
      <family val="1"/>
    </font>
    <font>
      <sz val="12"/>
      <name val="Tahoma"/>
      <family val="2"/>
      <charset val="222"/>
      <scheme val="minor"/>
    </font>
    <font>
      <sz val="15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8"/>
      <color rgb="FFFF0000"/>
      <name val="Angsana New"/>
      <family val="1"/>
    </font>
    <font>
      <i/>
      <sz val="15"/>
      <color rgb="FF0070C0"/>
      <name val="Tahoma"/>
      <family val="2"/>
      <charset val="222"/>
      <scheme val="minor"/>
    </font>
    <font>
      <i/>
      <sz val="16"/>
      <color rgb="FFFF0000"/>
      <name val="Angsana New"/>
      <family val="1"/>
    </font>
    <font>
      <sz val="13"/>
      <name val="Angsana New"/>
      <family val="1"/>
    </font>
    <font>
      <i/>
      <sz val="16"/>
      <name val="Wingdings 2"/>
      <family val="1"/>
      <charset val="2"/>
    </font>
    <font>
      <i/>
      <sz val="15"/>
      <color rgb="FF0070C0"/>
      <name val="Wingdings"/>
      <charset val="2"/>
    </font>
    <font>
      <b/>
      <sz val="16"/>
      <color rgb="FF0070C0"/>
      <name val="Wingdings 2"/>
      <family val="1"/>
      <charset val="2"/>
    </font>
    <font>
      <b/>
      <i/>
      <sz val="16"/>
      <color rgb="FF0070C0"/>
      <name val="Tahoma"/>
      <family val="2"/>
      <charset val="222"/>
      <scheme val="minor"/>
    </font>
    <font>
      <i/>
      <sz val="16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Angsana New"/>
      <family val="1"/>
    </font>
    <font>
      <b/>
      <sz val="18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sz val="14"/>
      <color rgb="FFFF0000"/>
      <name val="Angsana New"/>
      <family val="1"/>
    </font>
    <font>
      <sz val="11"/>
      <color rgb="FFFF0000"/>
      <name val="Tahoma"/>
      <family val="2"/>
      <charset val="222"/>
      <scheme val="minor"/>
    </font>
    <font>
      <sz val="11"/>
      <color rgb="FFFF0000"/>
      <name val="Angsana New"/>
      <family val="1"/>
    </font>
    <font>
      <sz val="16"/>
      <color rgb="FFFF0000"/>
      <name val="Tahoma"/>
      <family val="2"/>
      <charset val="222"/>
      <scheme val="minor"/>
    </font>
    <font>
      <sz val="15"/>
      <name val="Wingdings 2"/>
      <family val="1"/>
      <charset val="2"/>
    </font>
    <font>
      <b/>
      <sz val="14"/>
      <color rgb="FFFF0000"/>
      <name val="Angsana New"/>
      <family val="1"/>
    </font>
    <font>
      <b/>
      <sz val="11"/>
      <color rgb="FFFF0000"/>
      <name val="Angsana New"/>
      <family val="1"/>
    </font>
    <font>
      <sz val="15"/>
      <name val="Wingdings"/>
      <charset val="2"/>
    </font>
    <font>
      <b/>
      <sz val="13.5"/>
      <name val="Angsana New"/>
      <family val="1"/>
    </font>
    <font>
      <sz val="15"/>
      <name val="Calibri"/>
      <family val="2"/>
    </font>
    <font>
      <sz val="12"/>
      <color rgb="FFFF0000"/>
      <name val="Angsana New"/>
      <family val="1"/>
    </font>
    <font>
      <b/>
      <sz val="20"/>
      <color theme="1"/>
      <name val="Angsana New"/>
      <family val="1"/>
    </font>
    <font>
      <b/>
      <sz val="20"/>
      <color rgb="FFFF0000"/>
      <name val="Angsana New"/>
      <family val="1"/>
    </font>
    <font>
      <sz val="20"/>
      <name val="Angsana New"/>
      <family val="1"/>
    </font>
    <font>
      <sz val="20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sz val="16"/>
      <color rgb="FF0070C0"/>
      <name val="Tahoma"/>
      <family val="2"/>
      <charset val="222"/>
      <scheme val="minor"/>
    </font>
    <font>
      <sz val="16"/>
      <color theme="4" tint="-0.249977111117893"/>
      <name val="Wingdings 2"/>
      <family val="1"/>
      <charset val="2"/>
    </font>
    <font>
      <sz val="16"/>
      <color theme="3" tint="0.39997558519241921"/>
      <name val="Wingdings 2"/>
      <family val="1"/>
      <charset val="2"/>
    </font>
    <font>
      <sz val="16"/>
      <color theme="9" tint="-0.249977111117893"/>
      <name val="Angsana New"/>
      <family val="1"/>
    </font>
    <font>
      <i/>
      <sz val="15"/>
      <color theme="9" tint="-0.249977111117893"/>
      <name val="AngsanaUPC"/>
      <family val="1"/>
      <charset val="222"/>
    </font>
    <font>
      <i/>
      <sz val="15"/>
      <color theme="9" tint="-0.249977111117893"/>
      <name val="Angsana New"/>
      <family val="1"/>
    </font>
    <font>
      <i/>
      <sz val="15"/>
      <color theme="9" tint="-0.249977111117893"/>
      <name val="Wingdings"/>
      <charset val="2"/>
    </font>
    <font>
      <sz val="16"/>
      <color theme="9" tint="-0.249977111117893"/>
      <name val="Wingdings 2"/>
      <family val="1"/>
      <charset val="2"/>
    </font>
    <font>
      <i/>
      <sz val="16"/>
      <color theme="9" tint="-0.249977111117893"/>
      <name val="Angsana New"/>
      <family val="1"/>
    </font>
    <font>
      <i/>
      <sz val="15"/>
      <color rgb="FFFF0000"/>
      <name val="Angsana New"/>
      <family val="1"/>
    </font>
    <font>
      <i/>
      <sz val="15"/>
      <color rgb="FFFF3300"/>
      <name val="Angsana New"/>
      <family val="1"/>
    </font>
    <font>
      <i/>
      <sz val="16"/>
      <name val="Angsana New"/>
      <family val="1"/>
    </font>
    <font>
      <sz val="16"/>
      <color rgb="FF00B050"/>
      <name val="Wingdings 2"/>
      <family val="1"/>
      <charset val="2"/>
    </font>
    <font>
      <sz val="16"/>
      <color rgb="FF00B050"/>
      <name val="AngsanaUPC"/>
      <family val="1"/>
      <charset val="222"/>
    </font>
    <font>
      <sz val="16"/>
      <color theme="4" tint="-0.249977111117893"/>
      <name val="Angsana New"/>
      <family val="1"/>
    </font>
    <font>
      <sz val="16"/>
      <color theme="4" tint="-0.249977111117893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color rgb="FF0070C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7" fillId="0" borderId="0"/>
    <xf numFmtId="0" fontId="14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/>
    <xf numFmtId="0" fontId="18" fillId="0" borderId="0"/>
    <xf numFmtId="0" fontId="16" fillId="0" borderId="0"/>
    <xf numFmtId="0" fontId="14" fillId="0" borderId="0"/>
  </cellStyleXfs>
  <cellXfs count="250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/>
    <xf numFmtId="187" fontId="5" fillId="0" borderId="0" xfId="1" applyNumberFormat="1" applyFont="1"/>
    <xf numFmtId="0" fontId="5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7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187" fontId="7" fillId="2" borderId="7" xfId="1" applyNumberFormat="1" applyFont="1" applyFill="1" applyBorder="1" applyAlignment="1">
      <alignment horizontal="center" wrapText="1"/>
    </xf>
    <xf numFmtId="43" fontId="7" fillId="2" borderId="7" xfId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/>
    </xf>
    <xf numFmtId="187" fontId="7" fillId="2" borderId="14" xfId="1" applyNumberFormat="1" applyFont="1" applyFill="1" applyBorder="1" applyAlignment="1">
      <alignment horizontal="center" wrapText="1"/>
    </xf>
    <xf numFmtId="43" fontId="7" fillId="2" borderId="14" xfId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2" fontId="7" fillId="2" borderId="13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left" vertical="top" wrapText="1"/>
    </xf>
    <xf numFmtId="187" fontId="2" fillId="3" borderId="26" xfId="0" applyNumberFormat="1" applyFont="1" applyFill="1" applyBorder="1" applyAlignment="1">
      <alignment vertical="top"/>
    </xf>
    <xf numFmtId="0" fontId="2" fillId="3" borderId="26" xfId="0" applyFont="1" applyFill="1" applyBorder="1" applyAlignment="1">
      <alignment horizontal="center" vertical="top"/>
    </xf>
    <xf numFmtId="49" fontId="2" fillId="3" borderId="26" xfId="0" applyNumberFormat="1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vertical="top"/>
    </xf>
    <xf numFmtId="0" fontId="2" fillId="3" borderId="25" xfId="0" applyFont="1" applyFill="1" applyBorder="1" applyAlignment="1">
      <alignment horizontal="left" vertical="top"/>
    </xf>
    <xf numFmtId="0" fontId="2" fillId="3" borderId="23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12" fillId="0" borderId="26" xfId="0" applyFont="1" applyBorder="1" applyAlignment="1">
      <alignment vertical="top"/>
    </xf>
    <xf numFmtId="188" fontId="4" fillId="0" borderId="26" xfId="2" applyNumberFormat="1" applyFont="1" applyBorder="1" applyAlignment="1">
      <alignment horizontal="center" vertical="top" wrapText="1"/>
    </xf>
    <xf numFmtId="188" fontId="4" fillId="0" borderId="23" xfId="2" applyNumberFormat="1" applyFont="1" applyBorder="1" applyAlignment="1">
      <alignment horizontal="center" vertical="top" wrapText="1"/>
    </xf>
    <xf numFmtId="0" fontId="4" fillId="0" borderId="25" xfId="3" applyFont="1" applyFill="1" applyBorder="1" applyAlignment="1">
      <alignment vertical="top" wrapText="1"/>
    </xf>
    <xf numFmtId="187" fontId="4" fillId="0" borderId="26" xfId="1" applyNumberFormat="1" applyFont="1" applyBorder="1" applyAlignment="1">
      <alignment horizontal="right" vertical="top" wrapText="1"/>
    </xf>
    <xf numFmtId="0" fontId="15" fillId="0" borderId="26" xfId="0" applyFont="1" applyBorder="1" applyAlignment="1">
      <alignment vertical="top"/>
    </xf>
    <xf numFmtId="49" fontId="4" fillId="0" borderId="26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vertical="top" wrapText="1"/>
    </xf>
    <xf numFmtId="0" fontId="4" fillId="0" borderId="23" xfId="0" applyFont="1" applyBorder="1" applyAlignment="1">
      <alignment horizontal="center" vertical="top"/>
    </xf>
    <xf numFmtId="0" fontId="4" fillId="0" borderId="25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26" xfId="0" applyFont="1" applyBorder="1" applyAlignment="1">
      <alignment horizontal="center" vertical="top"/>
    </xf>
    <xf numFmtId="4" fontId="4" fillId="0" borderId="26" xfId="0" applyNumberFormat="1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" fillId="4" borderId="26" xfId="0" applyFont="1" applyFill="1" applyBorder="1" applyAlignment="1">
      <alignment vertical="top"/>
    </xf>
    <xf numFmtId="0" fontId="4" fillId="4" borderId="26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4" fillId="0" borderId="24" xfId="3" applyFont="1" applyFill="1" applyBorder="1" applyAlignment="1">
      <alignment vertical="top" wrapText="1"/>
    </xf>
    <xf numFmtId="3" fontId="4" fillId="0" borderId="23" xfId="4" applyNumberFormat="1" applyFont="1" applyBorder="1" applyAlignment="1">
      <alignment horizontal="right" vertical="top" wrapText="1"/>
    </xf>
    <xf numFmtId="0" fontId="2" fillId="4" borderId="26" xfId="0" applyFont="1" applyFill="1" applyBorder="1" applyAlignment="1">
      <alignment vertical="top"/>
    </xf>
    <xf numFmtId="49" fontId="4" fillId="4" borderId="26" xfId="0" applyNumberFormat="1" applyFont="1" applyFill="1" applyBorder="1" applyAlignment="1">
      <alignment horizontal="center" vertical="top" wrapText="1"/>
    </xf>
    <xf numFmtId="49" fontId="4" fillId="4" borderId="26" xfId="0" applyNumberFormat="1" applyFont="1" applyFill="1" applyBorder="1" applyAlignment="1">
      <alignment vertical="top"/>
    </xf>
    <xf numFmtId="0" fontId="4" fillId="4" borderId="25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vertical="top"/>
    </xf>
    <xf numFmtId="0" fontId="2" fillId="4" borderId="2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0" borderId="25" xfId="5" applyFont="1" applyFill="1" applyBorder="1" applyAlignment="1">
      <alignment horizontal="left" vertical="top" wrapText="1"/>
    </xf>
    <xf numFmtId="0" fontId="4" fillId="0" borderId="24" xfId="5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left" vertical="top" wrapText="1"/>
    </xf>
    <xf numFmtId="187" fontId="4" fillId="0" borderId="26" xfId="1" applyNumberFormat="1" applyFont="1" applyBorder="1" applyAlignment="1">
      <alignment vertical="top"/>
    </xf>
    <xf numFmtId="189" fontId="4" fillId="0" borderId="11" xfId="6" applyNumberFormat="1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left" vertical="top"/>
    </xf>
    <xf numFmtId="0" fontId="4" fillId="0" borderId="25" xfId="3" applyFont="1" applyFill="1" applyBorder="1" applyAlignment="1">
      <alignment horizontal="left" vertical="top" wrapText="1"/>
    </xf>
    <xf numFmtId="0" fontId="4" fillId="0" borderId="24" xfId="3" applyFont="1" applyFill="1" applyBorder="1" applyAlignment="1">
      <alignment horizontal="left" vertical="top" wrapText="1"/>
    </xf>
    <xf numFmtId="41" fontId="4" fillId="0" borderId="26" xfId="7" applyNumberFormat="1" applyFont="1" applyFill="1" applyBorder="1" applyAlignment="1">
      <alignment horizontal="right" vertical="top" wrapText="1"/>
    </xf>
    <xf numFmtId="0" fontId="4" fillId="4" borderId="25" xfId="0" applyNumberFormat="1" applyFont="1" applyFill="1" applyBorder="1" applyAlignment="1">
      <alignment horizontal="left" vertical="top" wrapText="1"/>
    </xf>
    <xf numFmtId="187" fontId="4" fillId="4" borderId="26" xfId="1" applyNumberFormat="1" applyFont="1" applyFill="1" applyBorder="1" applyAlignment="1">
      <alignment horizontal="right" vertical="top" wrapText="1"/>
    </xf>
    <xf numFmtId="187" fontId="4" fillId="4" borderId="26" xfId="1" applyNumberFormat="1" applyFont="1" applyFill="1" applyBorder="1" applyAlignment="1">
      <alignment vertical="top"/>
    </xf>
    <xf numFmtId="0" fontId="4" fillId="4" borderId="23" xfId="0" applyFont="1" applyFill="1" applyBorder="1" applyAlignment="1">
      <alignment vertical="top"/>
    </xf>
    <xf numFmtId="0" fontId="4" fillId="4" borderId="25" xfId="0" applyFont="1" applyFill="1" applyBorder="1" applyAlignment="1">
      <alignment vertical="top"/>
    </xf>
    <xf numFmtId="0" fontId="4" fillId="4" borderId="0" xfId="0" applyFont="1" applyFill="1" applyAlignment="1">
      <alignment vertical="top"/>
    </xf>
    <xf numFmtId="41" fontId="4" fillId="0" borderId="26" xfId="8" applyNumberFormat="1" applyFont="1" applyFill="1" applyBorder="1" applyAlignment="1">
      <alignment horizontal="left" vertical="top" wrapText="1"/>
    </xf>
    <xf numFmtId="187" fontId="4" fillId="0" borderId="26" xfId="1" applyNumberFormat="1" applyFont="1" applyFill="1" applyBorder="1" applyAlignment="1">
      <alignment horizontal="right" vertical="top" wrapText="1"/>
    </xf>
    <xf numFmtId="187" fontId="4" fillId="0" borderId="25" xfId="1" applyNumberFormat="1" applyFont="1" applyFill="1" applyBorder="1" applyAlignment="1">
      <alignment horizontal="left" vertical="top" wrapText="1"/>
    </xf>
    <xf numFmtId="49" fontId="4" fillId="0" borderId="26" xfId="0" applyNumberFormat="1" applyFont="1" applyBorder="1" applyAlignment="1">
      <alignment horizontal="center" vertical="top"/>
    </xf>
    <xf numFmtId="0" fontId="4" fillId="3" borderId="26" xfId="0" applyFont="1" applyFill="1" applyBorder="1" applyAlignment="1">
      <alignment vertical="top"/>
    </xf>
    <xf numFmtId="187" fontId="2" fillId="4" borderId="26" xfId="1" applyNumberFormat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0" borderId="25" xfId="5" applyFont="1" applyFill="1" applyBorder="1" applyAlignment="1">
      <alignment horizontal="left" vertical="top"/>
    </xf>
    <xf numFmtId="3" fontId="4" fillId="0" borderId="26" xfId="7" applyNumberFormat="1" applyFont="1" applyFill="1" applyBorder="1" applyAlignment="1">
      <alignment horizontal="right" vertical="top"/>
    </xf>
    <xf numFmtId="0" fontId="12" fillId="0" borderId="26" xfId="0" applyFont="1" applyBorder="1"/>
    <xf numFmtId="0" fontId="4" fillId="0" borderId="24" xfId="0" applyFont="1" applyBorder="1" applyAlignment="1">
      <alignment vertical="top" wrapText="1"/>
    </xf>
    <xf numFmtId="0" fontId="15" fillId="0" borderId="26" xfId="0" applyFont="1" applyBorder="1"/>
    <xf numFmtId="49" fontId="4" fillId="0" borderId="26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wrapText="1"/>
    </xf>
    <xf numFmtId="0" fontId="4" fillId="0" borderId="23" xfId="0" applyFont="1" applyBorder="1" applyAlignment="1">
      <alignment horizontal="center"/>
    </xf>
    <xf numFmtId="0" fontId="4" fillId="0" borderId="25" xfId="0" applyFont="1" applyBorder="1"/>
    <xf numFmtId="0" fontId="4" fillId="0" borderId="23" xfId="0" applyFont="1" applyBorder="1"/>
    <xf numFmtId="0" fontId="4" fillId="0" borderId="26" xfId="0" applyFont="1" applyBorder="1" applyAlignment="1">
      <alignment horizontal="center"/>
    </xf>
    <xf numFmtId="4" fontId="4" fillId="0" borderId="26" xfId="0" applyNumberFormat="1" applyFont="1" applyBorder="1"/>
    <xf numFmtId="0" fontId="4" fillId="0" borderId="26" xfId="0" applyFont="1" applyBorder="1"/>
    <xf numFmtId="0" fontId="4" fillId="0" borderId="0" xfId="0" applyFont="1"/>
    <xf numFmtId="0" fontId="15" fillId="0" borderId="0" xfId="0" applyFont="1"/>
    <xf numFmtId="49" fontId="4" fillId="4" borderId="26" xfId="0" applyNumberFormat="1" applyFont="1" applyFill="1" applyBorder="1" applyAlignment="1">
      <alignment horizontal="center" vertical="top"/>
    </xf>
    <xf numFmtId="187" fontId="4" fillId="0" borderId="24" xfId="1" applyNumberFormat="1" applyFont="1" applyFill="1" applyBorder="1" applyAlignment="1">
      <alignment horizontal="left" vertical="top" wrapText="1"/>
    </xf>
    <xf numFmtId="43" fontId="4" fillId="0" borderId="23" xfId="1" applyFont="1" applyBorder="1" applyAlignment="1">
      <alignment horizontal="right" vertical="top" wrapText="1"/>
    </xf>
    <xf numFmtId="0" fontId="4" fillId="4" borderId="25" xfId="3" applyFont="1" applyFill="1" applyBorder="1" applyAlignment="1">
      <alignment horizontal="left" vertical="top" wrapText="1"/>
    </xf>
    <xf numFmtId="0" fontId="4" fillId="4" borderId="25" xfId="5" applyFont="1" applyFill="1" applyBorder="1" applyAlignment="1">
      <alignment horizontal="left" vertical="top" wrapText="1"/>
    </xf>
    <xf numFmtId="41" fontId="4" fillId="4" borderId="26" xfId="7" applyNumberFormat="1" applyFont="1" applyFill="1" applyBorder="1" applyAlignment="1">
      <alignment horizontal="right" vertical="top" wrapText="1"/>
    </xf>
    <xf numFmtId="187" fontId="4" fillId="0" borderId="23" xfId="1" applyNumberFormat="1" applyFont="1" applyFill="1" applyBorder="1" applyAlignment="1">
      <alignment horizontal="right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187" fontId="15" fillId="0" borderId="0" xfId="1" applyNumberFormat="1" applyFont="1" applyAlignment="1">
      <alignment vertical="top"/>
    </xf>
    <xf numFmtId="0" fontId="15" fillId="0" borderId="0" xfId="0" applyFont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4" fillId="3" borderId="26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187" fontId="4" fillId="0" borderId="26" xfId="1" applyNumberFormat="1" applyFont="1" applyBorder="1" applyAlignment="1">
      <alignment horizontal="center" vertical="top" wrapText="1"/>
    </xf>
    <xf numFmtId="187" fontId="4" fillId="0" borderId="26" xfId="1" applyNumberFormat="1" applyFont="1" applyBorder="1" applyAlignment="1">
      <alignment horizontal="center" vertical="top"/>
    </xf>
    <xf numFmtId="43" fontId="4" fillId="0" borderId="26" xfId="1" applyFont="1" applyBorder="1" applyAlignment="1">
      <alignment horizontal="center" vertical="top"/>
    </xf>
    <xf numFmtId="0" fontId="23" fillId="0" borderId="26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41" fontId="4" fillId="0" borderId="26" xfId="7" applyNumberFormat="1" applyFont="1" applyFill="1" applyBorder="1" applyAlignment="1">
      <alignment horizontal="center" vertical="top" wrapText="1"/>
    </xf>
    <xf numFmtId="43" fontId="4" fillId="0" borderId="26" xfId="1" applyFont="1" applyBorder="1" applyAlignment="1">
      <alignment horizontal="right" vertical="top"/>
    </xf>
    <xf numFmtId="0" fontId="4" fillId="0" borderId="26" xfId="0" applyFont="1" applyBorder="1" applyAlignment="1">
      <alignment horizontal="center" vertical="top" wrapText="1"/>
    </xf>
    <xf numFmtId="187" fontId="4" fillId="0" borderId="26" xfId="1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right" vertical="top" wrapText="1"/>
    </xf>
    <xf numFmtId="0" fontId="4" fillId="0" borderId="26" xfId="0" applyFont="1" applyBorder="1" applyAlignment="1">
      <alignment horizontal="center" vertical="center"/>
    </xf>
    <xf numFmtId="187" fontId="4" fillId="0" borderId="25" xfId="1" applyNumberFormat="1" applyFont="1" applyFill="1" applyBorder="1" applyAlignment="1">
      <alignment horizontal="left" vertical="center" wrapText="1"/>
    </xf>
    <xf numFmtId="187" fontId="4" fillId="0" borderId="26" xfId="1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187" fontId="4" fillId="0" borderId="26" xfId="1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3" fillId="4" borderId="26" xfId="0" applyFont="1" applyFill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49" fontId="4" fillId="4" borderId="26" xfId="0" applyNumberFormat="1" applyFont="1" applyFill="1" applyBorder="1" applyAlignment="1">
      <alignment vertical="top" wrapText="1"/>
    </xf>
    <xf numFmtId="0" fontId="25" fillId="0" borderId="0" xfId="0" applyFont="1" applyAlignment="1">
      <alignment horizontal="center" vertical="top"/>
    </xf>
    <xf numFmtId="187" fontId="4" fillId="4" borderId="26" xfId="1" applyNumberFormat="1" applyFont="1" applyFill="1" applyBorder="1" applyAlignment="1">
      <alignment horizontal="center" vertical="top" wrapText="1"/>
    </xf>
    <xf numFmtId="187" fontId="4" fillId="4" borderId="26" xfId="1" applyNumberFormat="1" applyFont="1" applyFill="1" applyBorder="1" applyAlignment="1">
      <alignment horizontal="center" vertical="top"/>
    </xf>
    <xf numFmtId="43" fontId="4" fillId="4" borderId="26" xfId="1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left" vertical="top"/>
    </xf>
    <xf numFmtId="1" fontId="4" fillId="0" borderId="23" xfId="2" applyNumberFormat="1" applyFont="1" applyBorder="1" applyAlignment="1">
      <alignment horizontal="center" vertical="top" wrapText="1"/>
    </xf>
    <xf numFmtId="43" fontId="15" fillId="0" borderId="0" xfId="1" applyFont="1" applyAlignment="1">
      <alignment horizontal="center" vertical="top"/>
    </xf>
    <xf numFmtId="1" fontId="4" fillId="0" borderId="0" xfId="0" applyNumberFormat="1" applyFont="1" applyBorder="1" applyAlignment="1">
      <alignment horizontal="center"/>
    </xf>
    <xf numFmtId="1" fontId="2" fillId="3" borderId="26" xfId="0" applyNumberFormat="1" applyFont="1" applyFill="1" applyBorder="1" applyAlignment="1">
      <alignment horizontal="center" vertical="top"/>
    </xf>
    <xf numFmtId="1" fontId="2" fillId="3" borderId="24" xfId="0" applyNumberFormat="1" applyFont="1" applyFill="1" applyBorder="1" applyAlignment="1">
      <alignment horizontal="center" vertical="top"/>
    </xf>
    <xf numFmtId="1" fontId="4" fillId="4" borderId="26" xfId="0" applyNumberFormat="1" applyFont="1" applyFill="1" applyBorder="1" applyAlignment="1">
      <alignment horizontal="center" vertical="top"/>
    </xf>
    <xf numFmtId="1" fontId="4" fillId="4" borderId="24" xfId="0" applyNumberFormat="1" applyFont="1" applyFill="1" applyBorder="1" applyAlignment="1">
      <alignment horizontal="center" vertical="top"/>
    </xf>
    <xf numFmtId="0" fontId="4" fillId="4" borderId="23" xfId="0" quotePrefix="1" applyFont="1" applyFill="1" applyBorder="1" applyAlignment="1">
      <alignment horizontal="center" vertical="top"/>
    </xf>
    <xf numFmtId="0" fontId="4" fillId="4" borderId="25" xfId="0" quotePrefix="1" applyFont="1" applyFill="1" applyBorder="1" applyAlignment="1">
      <alignment horizontal="left" vertical="top"/>
    </xf>
    <xf numFmtId="0" fontId="4" fillId="4" borderId="26" xfId="0" quotePrefix="1" applyFont="1" applyFill="1" applyBorder="1" applyAlignment="1">
      <alignment horizontal="center" vertical="top"/>
    </xf>
    <xf numFmtId="187" fontId="4" fillId="0" borderId="26" xfId="1" applyNumberFormat="1" applyFont="1" applyBorder="1"/>
    <xf numFmtId="0" fontId="19" fillId="0" borderId="26" xfId="0" applyFont="1" applyBorder="1" applyAlignment="1">
      <alignment horizontal="center"/>
    </xf>
    <xf numFmtId="0" fontId="4" fillId="4" borderId="25" xfId="3" applyFont="1" applyFill="1" applyBorder="1" applyAlignment="1">
      <alignment vertical="top" wrapText="1"/>
    </xf>
    <xf numFmtId="0" fontId="15" fillId="4" borderId="26" xfId="0" applyFont="1" applyFill="1" applyBorder="1" applyAlignment="1">
      <alignment vertical="top"/>
    </xf>
    <xf numFmtId="0" fontId="19" fillId="4" borderId="26" xfId="0" applyFont="1" applyFill="1" applyBorder="1" applyAlignment="1">
      <alignment horizontal="center" vertical="top"/>
    </xf>
    <xf numFmtId="0" fontId="15" fillId="4" borderId="0" xfId="0" applyFont="1" applyFill="1" applyAlignment="1">
      <alignment vertical="top"/>
    </xf>
    <xf numFmtId="1" fontId="4" fillId="0" borderId="26" xfId="0" applyNumberFormat="1" applyFont="1" applyBorder="1" applyAlignment="1">
      <alignment horizontal="center" vertical="top"/>
    </xf>
    <xf numFmtId="1" fontId="4" fillId="0" borderId="24" xfId="0" applyNumberFormat="1" applyFont="1" applyBorder="1" applyAlignment="1">
      <alignment horizontal="center" vertical="top"/>
    </xf>
    <xf numFmtId="0" fontId="4" fillId="0" borderId="26" xfId="0" applyFont="1" applyBorder="1" applyAlignment="1">
      <alignment vertical="top" wrapText="1"/>
    </xf>
    <xf numFmtId="49" fontId="4" fillId="0" borderId="26" xfId="0" applyNumberFormat="1" applyFont="1" applyBorder="1" applyAlignment="1">
      <alignment vertical="top"/>
    </xf>
    <xf numFmtId="0" fontId="4" fillId="0" borderId="25" xfId="0" applyFont="1" applyFill="1" applyBorder="1" applyAlignment="1">
      <alignment horizontal="left" vertical="top" wrapText="1"/>
    </xf>
    <xf numFmtId="3" fontId="4" fillId="0" borderId="26" xfId="7" applyNumberFormat="1" applyFont="1" applyFill="1" applyBorder="1" applyAlignment="1">
      <alignment horizontal="right" vertical="top" wrapText="1"/>
    </xf>
    <xf numFmtId="187" fontId="4" fillId="0" borderId="25" xfId="1" applyNumberFormat="1" applyFont="1" applyFill="1" applyBorder="1" applyAlignment="1">
      <alignment vertical="top" wrapText="1"/>
    </xf>
    <xf numFmtId="3" fontId="4" fillId="0" borderId="26" xfId="4" applyNumberFormat="1" applyFont="1" applyBorder="1" applyAlignment="1">
      <alignment horizontal="right" vertical="top" wrapText="1"/>
    </xf>
    <xf numFmtId="41" fontId="2" fillId="4" borderId="26" xfId="7" applyNumberFormat="1" applyFont="1" applyFill="1" applyBorder="1" applyAlignment="1">
      <alignment horizontal="center" vertical="top" wrapText="1"/>
    </xf>
    <xf numFmtId="49" fontId="4" fillId="4" borderId="26" xfId="0" applyNumberFormat="1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4" borderId="25" xfId="0" applyFont="1" applyFill="1" applyBorder="1"/>
    <xf numFmtId="0" fontId="4" fillId="4" borderId="26" xfId="0" applyFont="1" applyFill="1" applyBorder="1" applyAlignment="1">
      <alignment horizontal="center"/>
    </xf>
    <xf numFmtId="0" fontId="2" fillId="4" borderId="26" xfId="0" applyFont="1" applyFill="1" applyBorder="1"/>
    <xf numFmtId="0" fontId="4" fillId="0" borderId="25" xfId="0" applyFont="1" applyFill="1" applyBorder="1" applyAlignment="1">
      <alignment vertical="top" wrapText="1"/>
    </xf>
    <xf numFmtId="187" fontId="4" fillId="0" borderId="26" xfId="1" applyNumberFormat="1" applyFont="1" applyFill="1" applyBorder="1" applyAlignment="1">
      <alignment vertical="top" wrapText="1"/>
    </xf>
    <xf numFmtId="41" fontId="4" fillId="4" borderId="26" xfId="7" applyNumberFormat="1" applyFont="1" applyFill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4" fillId="0" borderId="23" xfId="0" applyNumberFormat="1" applyFont="1" applyBorder="1" applyAlignment="1">
      <alignment horizontal="center" vertical="top"/>
    </xf>
    <xf numFmtId="1" fontId="4" fillId="4" borderId="23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27" xfId="3" applyFont="1" applyFill="1" applyBorder="1" applyAlignment="1">
      <alignment vertical="top" wrapText="1"/>
    </xf>
    <xf numFmtId="187" fontId="4" fillId="0" borderId="1" xfId="1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7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187" fontId="4" fillId="0" borderId="26" xfId="1" applyNumberFormat="1" applyFont="1" applyBorder="1" applyAlignment="1">
      <alignment horizontal="right" vertical="center" wrapText="1"/>
    </xf>
    <xf numFmtId="0" fontId="4" fillId="0" borderId="24" xfId="0" applyFont="1" applyFill="1" applyBorder="1" applyAlignment="1">
      <alignment vertical="top" wrapText="1"/>
    </xf>
    <xf numFmtId="3" fontId="4" fillId="4" borderId="23" xfId="0" applyNumberFormat="1" applyFont="1" applyFill="1" applyBorder="1" applyAlignment="1">
      <alignment horizontal="center" vertical="top"/>
    </xf>
    <xf numFmtId="49" fontId="4" fillId="0" borderId="11" xfId="6" applyNumberFormat="1" applyFont="1" applyFill="1" applyBorder="1" applyAlignment="1">
      <alignment horizontal="center" vertical="top" wrapText="1"/>
    </xf>
    <xf numFmtId="0" fontId="4" fillId="4" borderId="24" xfId="0" quotePrefix="1" applyFont="1" applyFill="1" applyBorder="1" applyAlignment="1">
      <alignment horizontal="center" vertical="top"/>
    </xf>
    <xf numFmtId="41" fontId="4" fillId="0" borderId="26" xfId="1" applyNumberFormat="1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0" borderId="25" xfId="18" applyFont="1" applyBorder="1" applyAlignment="1">
      <alignment vertical="top" wrapText="1" readingOrder="1"/>
    </xf>
    <xf numFmtId="3" fontId="4" fillId="0" borderId="23" xfId="18" applyNumberFormat="1" applyFont="1" applyBorder="1" applyAlignment="1">
      <alignment horizontal="right" vertical="top" wrapText="1"/>
    </xf>
    <xf numFmtId="3" fontId="4" fillId="0" borderId="26" xfId="1" applyNumberFormat="1" applyFont="1" applyBorder="1" applyAlignment="1">
      <alignment horizontal="right" vertical="top" wrapText="1"/>
    </xf>
    <xf numFmtId="0" fontId="4" fillId="4" borderId="0" xfId="0" applyFont="1" applyFill="1" applyAlignment="1">
      <alignment horizontal="center" vertical="top"/>
    </xf>
    <xf numFmtId="0" fontId="4" fillId="4" borderId="25" xfId="0" applyFont="1" applyFill="1" applyBorder="1" applyAlignment="1">
      <alignment vertical="top" wrapText="1"/>
    </xf>
    <xf numFmtId="187" fontId="4" fillId="4" borderId="26" xfId="1" applyNumberFormat="1" applyFont="1" applyFill="1" applyBorder="1" applyAlignment="1">
      <alignment vertical="top" wrapText="1"/>
    </xf>
    <xf numFmtId="0" fontId="4" fillId="4" borderId="24" xfId="3" applyFont="1" applyFill="1" applyBorder="1" applyAlignment="1">
      <alignment horizontal="left" vertical="top" wrapText="1"/>
    </xf>
    <xf numFmtId="0" fontId="4" fillId="0" borderId="22" xfId="5" applyFont="1" applyFill="1" applyBorder="1" applyAlignment="1">
      <alignment horizontal="left" vertical="top" wrapText="1"/>
    </xf>
    <xf numFmtId="41" fontId="4" fillId="0" borderId="18" xfId="7" applyNumberFormat="1" applyFont="1" applyFill="1" applyBorder="1" applyAlignment="1">
      <alignment horizontal="center" vertical="top" wrapText="1"/>
    </xf>
    <xf numFmtId="41" fontId="4" fillId="4" borderId="26" xfId="1" applyNumberFormat="1" applyFont="1" applyFill="1" applyBorder="1" applyAlignment="1">
      <alignment horizontal="center" vertical="top" wrapText="1"/>
    </xf>
    <xf numFmtId="187" fontId="4" fillId="4" borderId="25" xfId="1" applyNumberFormat="1" applyFont="1" applyFill="1" applyBorder="1" applyAlignment="1">
      <alignment horizontal="left" vertical="top" wrapText="1"/>
    </xf>
    <xf numFmtId="187" fontId="4" fillId="0" borderId="23" xfId="1" applyNumberFormat="1" applyFont="1" applyBorder="1" applyAlignment="1">
      <alignment horizontal="right" vertical="top" wrapText="1"/>
    </xf>
    <xf numFmtId="0" fontId="4" fillId="4" borderId="26" xfId="0" applyFont="1" applyFill="1" applyBorder="1"/>
    <xf numFmtId="0" fontId="4" fillId="0" borderId="25" xfId="7" applyFont="1" applyFill="1" applyBorder="1" applyAlignment="1">
      <alignment horizontal="left" vertical="top" wrapText="1"/>
    </xf>
    <xf numFmtId="0" fontId="27" fillId="0" borderId="26" xfId="0" applyFont="1" applyBorder="1" applyAlignment="1">
      <alignment vertical="top"/>
    </xf>
    <xf numFmtId="0" fontId="28" fillId="0" borderId="26" xfId="0" applyFont="1" applyBorder="1" applyAlignment="1">
      <alignment vertical="top"/>
    </xf>
    <xf numFmtId="49" fontId="27" fillId="0" borderId="26" xfId="0" applyNumberFormat="1" applyFont="1" applyBorder="1" applyAlignment="1">
      <alignment horizontal="center" vertical="top" wrapText="1"/>
    </xf>
    <xf numFmtId="0" fontId="27" fillId="0" borderId="26" xfId="0" applyFont="1" applyBorder="1" applyAlignment="1">
      <alignment horizontal="center" vertical="top"/>
    </xf>
    <xf numFmtId="0" fontId="27" fillId="0" borderId="23" xfId="0" applyFont="1" applyBorder="1" applyAlignment="1">
      <alignment horizontal="center" vertical="top"/>
    </xf>
    <xf numFmtId="0" fontId="27" fillId="0" borderId="25" xfId="0" applyFont="1" applyBorder="1" applyAlignment="1">
      <alignment horizontal="left" vertical="top"/>
    </xf>
    <xf numFmtId="0" fontId="27" fillId="0" borderId="25" xfId="0" applyFont="1" applyBorder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9" fillId="3" borderId="0" xfId="0" applyFont="1" applyFill="1" applyAlignment="1">
      <alignment vertical="top"/>
    </xf>
    <xf numFmtId="0" fontId="4" fillId="0" borderId="25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1" fontId="4" fillId="0" borderId="23" xfId="2" quotePrefix="1" applyNumberFormat="1" applyFont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right" vertical="top" wrapText="1"/>
    </xf>
    <xf numFmtId="0" fontId="4" fillId="0" borderId="25" xfId="2" applyFont="1" applyBorder="1" applyAlignment="1">
      <alignment horizontal="left" vertical="top" wrapText="1"/>
    </xf>
    <xf numFmtId="187" fontId="4" fillId="0" borderId="0" xfId="1" applyNumberFormat="1" applyFont="1"/>
    <xf numFmtId="0" fontId="4" fillId="4" borderId="24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vertical="top" wrapText="1"/>
    </xf>
    <xf numFmtId="0" fontId="30" fillId="0" borderId="26" xfId="0" applyFont="1" applyBorder="1" applyAlignment="1">
      <alignment vertical="top"/>
    </xf>
    <xf numFmtId="1" fontId="30" fillId="0" borderId="23" xfId="2" quotePrefix="1" applyNumberFormat="1" applyFont="1" applyBorder="1" applyAlignment="1">
      <alignment horizontal="center" vertical="top" wrapText="1"/>
    </xf>
    <xf numFmtId="0" fontId="30" fillId="0" borderId="24" xfId="0" applyFont="1" applyBorder="1" applyAlignment="1">
      <alignment vertical="top" wrapText="1"/>
    </xf>
    <xf numFmtId="3" fontId="30" fillId="0" borderId="26" xfId="0" applyNumberFormat="1" applyFont="1" applyBorder="1" applyAlignment="1">
      <alignment horizontal="right" vertical="top" wrapText="1"/>
    </xf>
    <xf numFmtId="0" fontId="31" fillId="0" borderId="26" xfId="0" applyFont="1" applyBorder="1" applyAlignment="1">
      <alignment vertical="top"/>
    </xf>
    <xf numFmtId="187" fontId="30" fillId="0" borderId="26" xfId="1" applyNumberFormat="1" applyFont="1" applyBorder="1" applyAlignment="1">
      <alignment vertical="top"/>
    </xf>
    <xf numFmtId="49" fontId="30" fillId="4" borderId="26" xfId="0" applyNumberFormat="1" applyFont="1" applyFill="1" applyBorder="1" applyAlignment="1">
      <alignment horizontal="center" vertical="top" wrapText="1"/>
    </xf>
    <xf numFmtId="49" fontId="30" fillId="4" borderId="26" xfId="0" applyNumberFormat="1" applyFont="1" applyFill="1" applyBorder="1" applyAlignment="1">
      <alignment horizontal="center" vertical="top"/>
    </xf>
    <xf numFmtId="0" fontId="30" fillId="4" borderId="23" xfId="0" applyFont="1" applyFill="1" applyBorder="1" applyAlignment="1">
      <alignment horizontal="center" vertical="top"/>
    </xf>
    <xf numFmtId="0" fontId="30" fillId="4" borderId="25" xfId="0" applyFont="1" applyFill="1" applyBorder="1" applyAlignment="1">
      <alignment horizontal="left" vertical="top"/>
    </xf>
    <xf numFmtId="0" fontId="30" fillId="4" borderId="25" xfId="0" applyFont="1" applyFill="1" applyBorder="1" applyAlignment="1">
      <alignment vertical="top"/>
    </xf>
    <xf numFmtId="0" fontId="30" fillId="4" borderId="26" xfId="0" applyFont="1" applyFill="1" applyBorder="1" applyAlignment="1">
      <alignment horizontal="center" vertical="top"/>
    </xf>
    <xf numFmtId="0" fontId="32" fillId="4" borderId="26" xfId="0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4" fillId="0" borderId="25" xfId="0" applyFont="1" applyBorder="1" applyAlignment="1">
      <alignment horizontal="justify" vertical="top" wrapText="1"/>
    </xf>
    <xf numFmtId="2" fontId="4" fillId="4" borderId="26" xfId="0" applyNumberFormat="1" applyFont="1" applyFill="1" applyBorder="1" applyAlignment="1">
      <alignment vertical="top"/>
    </xf>
    <xf numFmtId="0" fontId="4" fillId="4" borderId="24" xfId="0" applyFont="1" applyFill="1" applyBorder="1" applyAlignment="1">
      <alignment vertical="top" wrapText="1"/>
    </xf>
    <xf numFmtId="0" fontId="15" fillId="4" borderId="26" xfId="0" applyFont="1" applyFill="1" applyBorder="1"/>
    <xf numFmtId="0" fontId="4" fillId="4" borderId="0" xfId="0" applyFont="1" applyFill="1"/>
    <xf numFmtId="0" fontId="15" fillId="4" borderId="0" xfId="0" applyFont="1" applyFill="1"/>
    <xf numFmtId="187" fontId="4" fillId="0" borderId="0" xfId="1" applyNumberFormat="1" applyFont="1" applyAlignment="1">
      <alignment vertical="top"/>
    </xf>
    <xf numFmtId="0" fontId="4" fillId="4" borderId="31" xfId="3" applyFont="1" applyFill="1" applyBorder="1" applyAlignment="1">
      <alignment horizontal="left" vertical="top" wrapText="1"/>
    </xf>
    <xf numFmtId="187" fontId="4" fillId="4" borderId="32" xfId="1" applyNumberFormat="1" applyFont="1" applyFill="1" applyBorder="1" applyAlignment="1">
      <alignment horizontal="right" vertical="top" wrapText="1"/>
    </xf>
    <xf numFmtId="49" fontId="4" fillId="4" borderId="32" xfId="0" applyNumberFormat="1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vertical="top"/>
    </xf>
    <xf numFmtId="0" fontId="4" fillId="4" borderId="31" xfId="0" applyFont="1" applyFill="1" applyBorder="1" applyAlignment="1">
      <alignment horizontal="left" vertical="top"/>
    </xf>
    <xf numFmtId="0" fontId="4" fillId="4" borderId="30" xfId="0" applyFont="1" applyFill="1" applyBorder="1" applyAlignment="1">
      <alignment vertical="top"/>
    </xf>
    <xf numFmtId="0" fontId="4" fillId="4" borderId="31" xfId="0" applyFont="1" applyFill="1" applyBorder="1" applyAlignment="1">
      <alignment vertical="top"/>
    </xf>
    <xf numFmtId="0" fontId="4" fillId="4" borderId="32" xfId="0" applyFont="1" applyFill="1" applyBorder="1" applyAlignment="1">
      <alignment horizontal="center" vertical="top"/>
    </xf>
    <xf numFmtId="0" fontId="4" fillId="4" borderId="33" xfId="0" applyFont="1" applyFill="1" applyBorder="1" applyAlignment="1">
      <alignment vertical="top"/>
    </xf>
    <xf numFmtId="0" fontId="4" fillId="4" borderId="22" xfId="3" applyFont="1" applyFill="1" applyBorder="1" applyAlignment="1">
      <alignment vertical="top" wrapText="1"/>
    </xf>
    <xf numFmtId="187" fontId="4" fillId="4" borderId="18" xfId="1" applyNumberFormat="1" applyFont="1" applyFill="1" applyBorder="1" applyAlignment="1">
      <alignment horizontal="right" vertical="top" wrapText="1"/>
    </xf>
    <xf numFmtId="0" fontId="33" fillId="4" borderId="0" xfId="0" applyFont="1" applyFill="1" applyAlignment="1">
      <alignment vertical="top"/>
    </xf>
    <xf numFmtId="0" fontId="4" fillId="0" borderId="25" xfId="35" applyFont="1" applyFill="1" applyBorder="1" applyAlignment="1">
      <alignment vertical="top" wrapText="1"/>
    </xf>
    <xf numFmtId="187" fontId="4" fillId="0" borderId="26" xfId="11" applyNumberFormat="1" applyFont="1" applyFill="1" applyBorder="1" applyAlignment="1">
      <alignment vertical="top" wrapText="1"/>
    </xf>
    <xf numFmtId="189" fontId="4" fillId="0" borderId="26" xfId="6" applyNumberFormat="1" applyFont="1" applyFill="1" applyBorder="1" applyAlignment="1">
      <alignment horizontal="center" vertical="top" wrapText="1"/>
    </xf>
    <xf numFmtId="0" fontId="24" fillId="4" borderId="0" xfId="0" applyFont="1" applyFill="1" applyAlignment="1">
      <alignment vertical="top"/>
    </xf>
    <xf numFmtId="189" fontId="4" fillId="0" borderId="18" xfId="6" applyNumberFormat="1" applyFont="1" applyFill="1" applyBorder="1" applyAlignment="1">
      <alignment horizontal="center" vertical="top" wrapText="1"/>
    </xf>
    <xf numFmtId="0" fontId="34" fillId="4" borderId="0" xfId="0" applyFont="1" applyFill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3" borderId="25" xfId="0" applyFont="1" applyFill="1" applyBorder="1" applyAlignment="1">
      <alignment vertical="top" wrapText="1"/>
    </xf>
    <xf numFmtId="49" fontId="2" fillId="3" borderId="26" xfId="0" applyNumberFormat="1" applyFont="1" applyFill="1" applyBorder="1" applyAlignment="1">
      <alignment horizontal="center" vertical="top"/>
    </xf>
    <xf numFmtId="0" fontId="4" fillId="0" borderId="25" xfId="18" applyFont="1" applyBorder="1" applyAlignment="1">
      <alignment horizontal="left" vertical="top" wrapText="1"/>
    </xf>
    <xf numFmtId="0" fontId="4" fillId="0" borderId="25" xfId="18" applyFont="1" applyBorder="1" applyAlignment="1">
      <alignment vertical="top" wrapText="1"/>
    </xf>
    <xf numFmtId="3" fontId="4" fillId="0" borderId="26" xfId="8" applyNumberFormat="1" applyFont="1" applyBorder="1" applyAlignment="1">
      <alignment horizontal="right" vertical="top" wrapText="1"/>
    </xf>
    <xf numFmtId="3" fontId="4" fillId="4" borderId="26" xfId="0" applyNumberFormat="1" applyFont="1" applyFill="1" applyBorder="1" applyAlignment="1">
      <alignment horizontal="right" vertical="top" wrapText="1"/>
    </xf>
    <xf numFmtId="3" fontId="4" fillId="4" borderId="26" xfId="1" applyNumberFormat="1" applyFont="1" applyFill="1" applyBorder="1" applyAlignment="1">
      <alignment horizontal="right" vertical="top" wrapText="1"/>
    </xf>
    <xf numFmtId="0" fontId="4" fillId="0" borderId="24" xfId="35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23" xfId="0" applyFont="1" applyBorder="1" applyAlignment="1">
      <alignment horizontal="right" vertical="top"/>
    </xf>
    <xf numFmtId="0" fontId="4" fillId="0" borderId="25" xfId="34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5" fillId="4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35" fillId="0" borderId="0" xfId="0" applyFont="1"/>
    <xf numFmtId="0" fontId="15" fillId="4" borderId="26" xfId="0" applyFont="1" applyFill="1" applyBorder="1" applyAlignment="1">
      <alignment horizontal="center" vertical="top"/>
    </xf>
    <xf numFmtId="0" fontId="15" fillId="4" borderId="0" xfId="0" applyFont="1" applyFill="1" applyAlignment="1">
      <alignment horizontal="center" vertical="top"/>
    </xf>
    <xf numFmtId="187" fontId="4" fillId="4" borderId="32" xfId="1" applyNumberFormat="1" applyFont="1" applyFill="1" applyBorder="1" applyAlignment="1">
      <alignment horizontal="center" vertical="top" wrapText="1"/>
    </xf>
    <xf numFmtId="0" fontId="4" fillId="4" borderId="31" xfId="0" applyFont="1" applyFill="1" applyBorder="1" applyAlignment="1">
      <alignment horizontal="center" vertical="top"/>
    </xf>
    <xf numFmtId="0" fontId="4" fillId="4" borderId="36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41" fontId="4" fillId="4" borderId="18" xfId="8" applyNumberFormat="1" applyFont="1" applyFill="1" applyBorder="1" applyAlignment="1">
      <alignment horizontal="center" vertical="top" wrapText="1"/>
    </xf>
    <xf numFmtId="41" fontId="4" fillId="0" borderId="18" xfId="8" applyNumberFormat="1" applyFont="1" applyFill="1" applyBorder="1" applyAlignment="1">
      <alignment horizontal="center" vertical="top" wrapText="1"/>
    </xf>
    <xf numFmtId="3" fontId="4" fillId="0" borderId="23" xfId="0" quotePrefix="1" applyNumberFormat="1" applyFont="1" applyBorder="1" applyAlignment="1">
      <alignment horizontal="center" vertical="top"/>
    </xf>
    <xf numFmtId="3" fontId="4" fillId="0" borderId="25" xfId="0" quotePrefix="1" applyNumberFormat="1" applyFont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36" fillId="0" borderId="0" xfId="0" applyFont="1" applyAlignment="1">
      <alignment vertical="top"/>
    </xf>
    <xf numFmtId="17" fontId="4" fillId="5" borderId="11" xfId="6" applyNumberFormat="1" applyFont="1" applyFill="1" applyBorder="1" applyAlignment="1">
      <alignment horizontal="center" vertical="top" wrapText="1"/>
    </xf>
    <xf numFmtId="0" fontId="36" fillId="4" borderId="0" xfId="0" applyFont="1" applyFill="1" applyAlignment="1">
      <alignment vertical="top"/>
    </xf>
    <xf numFmtId="0" fontId="4" fillId="5" borderId="11" xfId="6" applyFont="1" applyFill="1" applyBorder="1" applyAlignment="1">
      <alignment horizontal="center" vertical="top" wrapText="1"/>
    </xf>
    <xf numFmtId="0" fontId="37" fillId="0" borderId="0" xfId="0" applyFont="1" applyAlignment="1">
      <alignment vertical="top"/>
    </xf>
    <xf numFmtId="0" fontId="35" fillId="0" borderId="0" xfId="0" applyFont="1" applyAlignment="1">
      <alignment vertical="top"/>
    </xf>
    <xf numFmtId="41" fontId="4" fillId="0" borderId="26" xfId="0" applyNumberFormat="1" applyFont="1" applyBorder="1" applyAlignment="1">
      <alignment vertical="top" wrapText="1"/>
    </xf>
    <xf numFmtId="41" fontId="4" fillId="4" borderId="26" xfId="0" applyNumberFormat="1" applyFont="1" applyFill="1" applyBorder="1" applyAlignment="1">
      <alignment vertical="top" wrapText="1"/>
    </xf>
    <xf numFmtId="41" fontId="4" fillId="4" borderId="26" xfId="0" applyNumberFormat="1" applyFont="1" applyFill="1" applyBorder="1" applyAlignment="1">
      <alignment horizontal="center" vertical="top" wrapText="1"/>
    </xf>
    <xf numFmtId="187" fontId="4" fillId="0" borderId="24" xfId="18" applyNumberFormat="1" applyFont="1" applyBorder="1" applyAlignment="1">
      <alignment horizontal="left" vertical="top" wrapText="1"/>
    </xf>
    <xf numFmtId="187" fontId="4" fillId="0" borderId="25" xfId="18" applyNumberFormat="1" applyFont="1" applyBorder="1" applyAlignment="1">
      <alignment horizontal="left" vertical="top" wrapText="1"/>
    </xf>
    <xf numFmtId="0" fontId="4" fillId="0" borderId="25" xfId="5" applyFont="1" applyFill="1" applyBorder="1" applyAlignment="1">
      <alignment vertical="top" wrapText="1"/>
    </xf>
    <xf numFmtId="41" fontId="4" fillId="0" borderId="26" xfId="7" applyNumberFormat="1" applyFont="1" applyFill="1" applyBorder="1" applyAlignment="1">
      <alignment horizontal="left" vertical="top" wrapText="1"/>
    </xf>
    <xf numFmtId="41" fontId="2" fillId="4" borderId="26" xfId="0" applyNumberFormat="1" applyFont="1" applyFill="1" applyBorder="1" applyAlignment="1">
      <alignment vertical="top"/>
    </xf>
    <xf numFmtId="187" fontId="4" fillId="0" borderId="26" xfId="1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4" fillId="2" borderId="42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4" fillId="2" borderId="44" xfId="0" applyFont="1" applyFill="1" applyBorder="1" applyAlignment="1">
      <alignment horizontal="center" vertical="top"/>
    </xf>
    <xf numFmtId="187" fontId="2" fillId="3" borderId="26" xfId="1" applyNumberFormat="1" applyFont="1" applyFill="1" applyBorder="1" applyAlignment="1">
      <alignment vertical="top"/>
    </xf>
    <xf numFmtId="0" fontId="4" fillId="4" borderId="24" xfId="0" applyFont="1" applyFill="1" applyBorder="1" applyAlignment="1">
      <alignment horizontal="center" vertical="top"/>
    </xf>
    <xf numFmtId="0" fontId="4" fillId="0" borderId="26" xfId="3" applyFont="1" applyFill="1" applyBorder="1" applyAlignment="1">
      <alignment vertical="top" wrapText="1"/>
    </xf>
    <xf numFmtId="49" fontId="4" fillId="0" borderId="23" xfId="0" applyNumberFormat="1" applyFont="1" applyBorder="1" applyAlignment="1">
      <alignment horizontal="center" vertical="top"/>
    </xf>
    <xf numFmtId="17" fontId="4" fillId="0" borderId="26" xfId="6" applyNumberFormat="1" applyFont="1" applyFill="1" applyBorder="1" applyAlignment="1">
      <alignment horizontal="center" vertical="top" wrapText="1"/>
    </xf>
    <xf numFmtId="49" fontId="4" fillId="0" borderId="26" xfId="6" applyNumberFormat="1" applyFont="1" applyFill="1" applyBorder="1" applyAlignment="1">
      <alignment horizontal="center" vertical="top" wrapText="1"/>
    </xf>
    <xf numFmtId="0" fontId="2" fillId="4" borderId="44" xfId="0" applyFont="1" applyFill="1" applyBorder="1" applyAlignment="1">
      <alignment vertical="top"/>
    </xf>
    <xf numFmtId="192" fontId="4" fillId="0" borderId="26" xfId="1" applyNumberFormat="1" applyFont="1" applyBorder="1" applyAlignment="1">
      <alignment horizontal="right" vertical="top" wrapText="1"/>
    </xf>
    <xf numFmtId="0" fontId="4" fillId="0" borderId="25" xfId="3" applyFont="1" applyFill="1" applyBorder="1" applyAlignment="1">
      <alignment vertical="center" wrapText="1"/>
    </xf>
    <xf numFmtId="0" fontId="4" fillId="0" borderId="26" xfId="6" applyNumberFormat="1" applyFont="1" applyFill="1" applyBorder="1" applyAlignment="1">
      <alignment horizontal="center" vertical="top" wrapText="1"/>
    </xf>
    <xf numFmtId="0" fontId="16" fillId="4" borderId="25" xfId="0" applyFont="1" applyFill="1" applyBorder="1" applyAlignment="1">
      <alignment horizontal="left" vertical="top"/>
    </xf>
    <xf numFmtId="2" fontId="6" fillId="0" borderId="0" xfId="0" applyNumberFormat="1" applyFont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2" fontId="2" fillId="3" borderId="26" xfId="0" applyNumberFormat="1" applyFont="1" applyFill="1" applyBorder="1" applyAlignment="1">
      <alignment horizontal="center" vertical="top"/>
    </xf>
    <xf numFmtId="41" fontId="4" fillId="0" borderId="26" xfId="1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/>
    </xf>
    <xf numFmtId="0" fontId="4" fillId="0" borderId="23" xfId="0" quotePrefix="1" applyFont="1" applyBorder="1" applyAlignment="1">
      <alignment horizontal="center" vertical="top"/>
    </xf>
    <xf numFmtId="0" fontId="4" fillId="0" borderId="25" xfId="0" quotePrefix="1" applyFont="1" applyBorder="1" applyAlignment="1">
      <alignment horizontal="left" vertical="top"/>
    </xf>
    <xf numFmtId="2" fontId="4" fillId="0" borderId="26" xfId="0" applyNumberFormat="1" applyFont="1" applyBorder="1" applyAlignment="1">
      <alignment horizontal="center"/>
    </xf>
    <xf numFmtId="2" fontId="2" fillId="4" borderId="26" xfId="0" applyNumberFormat="1" applyFont="1" applyFill="1" applyBorder="1" applyAlignment="1">
      <alignment horizontal="center" vertical="top"/>
    </xf>
    <xf numFmtId="0" fontId="29" fillId="4" borderId="0" xfId="0" applyFont="1" applyFill="1" applyAlignment="1">
      <alignment vertical="top"/>
    </xf>
    <xf numFmtId="0" fontId="23" fillId="0" borderId="26" xfId="0" applyFont="1" applyBorder="1" applyAlignment="1">
      <alignment horizontal="center"/>
    </xf>
    <xf numFmtId="0" fontId="38" fillId="0" borderId="0" xfId="0" applyFont="1" applyAlignment="1">
      <alignment vertical="top"/>
    </xf>
    <xf numFmtId="0" fontId="4" fillId="0" borderId="25" xfId="4" applyFont="1" applyBorder="1" applyAlignment="1">
      <alignment vertical="top" wrapText="1"/>
    </xf>
    <xf numFmtId="0" fontId="4" fillId="0" borderId="23" xfId="0" quotePrefix="1" applyFont="1" applyBorder="1" applyAlignment="1">
      <alignment horizontal="right" vertical="top"/>
    </xf>
    <xf numFmtId="2" fontId="4" fillId="4" borderId="26" xfId="0" applyNumberFormat="1" applyFont="1" applyFill="1" applyBorder="1" applyAlignment="1">
      <alignment horizontal="center" vertical="top"/>
    </xf>
    <xf numFmtId="3" fontId="4" fillId="0" borderId="26" xfId="0" applyNumberFormat="1" applyFont="1" applyBorder="1" applyAlignment="1">
      <alignment horizontal="right" vertical="top"/>
    </xf>
    <xf numFmtId="41" fontId="4" fillId="0" borderId="26" xfId="8" applyNumberFormat="1" applyFont="1" applyFill="1" applyBorder="1" applyAlignment="1">
      <alignment horizontal="right" vertical="top"/>
    </xf>
    <xf numFmtId="41" fontId="4" fillId="0" borderId="26" xfId="8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center" vertical="top"/>
    </xf>
    <xf numFmtId="0" fontId="4" fillId="0" borderId="4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 wrapText="1"/>
    </xf>
    <xf numFmtId="49" fontId="7" fillId="2" borderId="21" xfId="0" applyNumberFormat="1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4" fillId="4" borderId="2" xfId="0" applyFont="1" applyFill="1" applyBorder="1" applyAlignment="1">
      <alignment horizontal="center" vertical="top"/>
    </xf>
    <xf numFmtId="0" fontId="4" fillId="0" borderId="27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187" fontId="12" fillId="0" borderId="1" xfId="1" applyNumberFormat="1" applyFont="1" applyBorder="1" applyAlignment="1">
      <alignment vertical="top"/>
    </xf>
    <xf numFmtId="187" fontId="4" fillId="0" borderId="1" xfId="0" applyNumberFormat="1" applyFont="1" applyBorder="1" applyAlignment="1">
      <alignment vertical="top"/>
    </xf>
    <xf numFmtId="187" fontId="12" fillId="0" borderId="45" xfId="0" applyNumberFormat="1" applyFont="1" applyBorder="1" applyAlignment="1">
      <alignment vertical="top"/>
    </xf>
    <xf numFmtId="0" fontId="23" fillId="0" borderId="45" xfId="0" applyFont="1" applyBorder="1" applyAlignment="1">
      <alignment horizontal="center" vertical="top"/>
    </xf>
    <xf numFmtId="0" fontId="39" fillId="0" borderId="36" xfId="0" applyFont="1" applyBorder="1" applyAlignment="1">
      <alignment vertical="top"/>
    </xf>
    <xf numFmtId="0" fontId="4" fillId="4" borderId="34" xfId="0" applyFont="1" applyFill="1" applyBorder="1" applyAlignment="1">
      <alignment horizontal="center" vertical="top"/>
    </xf>
    <xf numFmtId="0" fontId="30" fillId="0" borderId="35" xfId="0" applyFont="1" applyBorder="1" applyAlignment="1">
      <alignment horizontal="left" vertical="top" wrapText="1"/>
    </xf>
    <xf numFmtId="187" fontId="30" fillId="0" borderId="36" xfId="1" applyNumberFormat="1" applyFont="1" applyBorder="1" applyAlignment="1">
      <alignment horizontal="right" vertical="top" wrapText="1"/>
    </xf>
    <xf numFmtId="0" fontId="31" fillId="0" borderId="36" xfId="0" applyFont="1" applyBorder="1" applyAlignment="1">
      <alignment vertical="top"/>
    </xf>
    <xf numFmtId="187" fontId="39" fillId="0" borderId="36" xfId="1" applyNumberFormat="1" applyFont="1" applyBorder="1" applyAlignment="1">
      <alignment vertical="top"/>
    </xf>
    <xf numFmtId="187" fontId="30" fillId="0" borderId="36" xfId="0" applyNumberFormat="1" applyFont="1" applyBorder="1" applyAlignment="1">
      <alignment vertical="top"/>
    </xf>
    <xf numFmtId="187" fontId="40" fillId="0" borderId="36" xfId="0" applyNumberFormat="1" applyFont="1" applyBorder="1" applyAlignment="1">
      <alignment vertical="top"/>
    </xf>
    <xf numFmtId="49" fontId="30" fillId="0" borderId="36" xfId="0" applyNumberFormat="1" applyFont="1" applyBorder="1" applyAlignment="1">
      <alignment horizontal="center" vertical="top" wrapText="1"/>
    </xf>
    <xf numFmtId="0" fontId="30" fillId="0" borderId="34" xfId="0" applyFont="1" applyBorder="1" applyAlignment="1">
      <alignment horizontal="center" vertical="top"/>
    </xf>
    <xf numFmtId="0" fontId="30" fillId="0" borderId="35" xfId="0" applyFont="1" applyBorder="1" applyAlignment="1">
      <alignment vertical="top"/>
    </xf>
    <xf numFmtId="0" fontId="30" fillId="0" borderId="34" xfId="0" applyFont="1" applyBorder="1" applyAlignment="1">
      <alignment vertical="top"/>
    </xf>
    <xf numFmtId="0" fontId="30" fillId="0" borderId="36" xfId="0" applyFont="1" applyBorder="1" applyAlignment="1">
      <alignment horizontal="center" vertical="top"/>
    </xf>
    <xf numFmtId="0" fontId="41" fillId="0" borderId="36" xfId="0" applyFont="1" applyBorder="1" applyAlignment="1">
      <alignment horizontal="center" vertical="top"/>
    </xf>
    <xf numFmtId="0" fontId="42" fillId="0" borderId="36" xfId="0" applyFont="1" applyBorder="1" applyAlignment="1">
      <alignment horizontal="center" vertical="top"/>
    </xf>
    <xf numFmtId="0" fontId="30" fillId="0" borderId="37" xfId="0" applyFont="1" applyBorder="1" applyAlignment="1">
      <alignment vertical="top"/>
    </xf>
    <xf numFmtId="0" fontId="31" fillId="0" borderId="37" xfId="0" applyFont="1" applyBorder="1" applyAlignment="1">
      <alignment vertical="top"/>
    </xf>
    <xf numFmtId="188" fontId="30" fillId="0" borderId="36" xfId="2" applyNumberFormat="1" applyFont="1" applyBorder="1" applyAlignment="1">
      <alignment horizontal="center" vertical="top" wrapText="1"/>
    </xf>
    <xf numFmtId="188" fontId="30" fillId="0" borderId="34" xfId="2" applyNumberFormat="1" applyFont="1" applyBorder="1" applyAlignment="1">
      <alignment horizontal="center" vertical="top" wrapText="1"/>
    </xf>
    <xf numFmtId="0" fontId="30" fillId="0" borderId="36" xfId="0" applyFont="1" applyBorder="1" applyAlignment="1">
      <alignment vertical="top"/>
    </xf>
    <xf numFmtId="0" fontId="39" fillId="0" borderId="40" xfId="0" applyFont="1" applyBorder="1" applyAlignment="1">
      <alignment vertical="top"/>
    </xf>
    <xf numFmtId="188" fontId="30" fillId="0" borderId="40" xfId="2" applyNumberFormat="1" applyFont="1" applyBorder="1" applyAlignment="1">
      <alignment horizontal="center" vertical="top" wrapText="1"/>
    </xf>
    <xf numFmtId="188" fontId="30" fillId="0" borderId="38" xfId="2" applyNumberFormat="1" applyFont="1" applyBorder="1" applyAlignment="1">
      <alignment horizontal="center" vertical="top" wrapText="1"/>
    </xf>
    <xf numFmtId="0" fontId="30" fillId="0" borderId="39" xfId="0" applyFont="1" applyBorder="1" applyAlignment="1">
      <alignment horizontal="left" vertical="top" wrapText="1"/>
    </xf>
    <xf numFmtId="187" fontId="30" fillId="0" borderId="40" xfId="1" applyNumberFormat="1" applyFont="1" applyBorder="1" applyAlignment="1">
      <alignment horizontal="right" vertical="top" wrapText="1"/>
    </xf>
    <xf numFmtId="0" fontId="31" fillId="0" borderId="40" xfId="0" applyFont="1" applyBorder="1" applyAlignment="1">
      <alignment vertical="top"/>
    </xf>
    <xf numFmtId="187" fontId="39" fillId="0" borderId="40" xfId="1" applyNumberFormat="1" applyFont="1" applyBorder="1" applyAlignment="1">
      <alignment vertical="top"/>
    </xf>
    <xf numFmtId="187" fontId="40" fillId="0" borderId="40" xfId="0" applyNumberFormat="1" applyFont="1" applyBorder="1" applyAlignment="1">
      <alignment vertical="top"/>
    </xf>
    <xf numFmtId="49" fontId="30" fillId="0" borderId="40" xfId="0" applyNumberFormat="1" applyFont="1" applyBorder="1" applyAlignment="1">
      <alignment horizontal="center" vertical="top" wrapText="1"/>
    </xf>
    <xf numFmtId="0" fontId="30" fillId="0" borderId="38" xfId="0" applyFont="1" applyBorder="1" applyAlignment="1">
      <alignment horizontal="center" vertical="top"/>
    </xf>
    <xf numFmtId="0" fontId="30" fillId="0" borderId="39" xfId="0" applyFont="1" applyBorder="1" applyAlignment="1">
      <alignment vertical="top"/>
    </xf>
    <xf numFmtId="0" fontId="30" fillId="0" borderId="38" xfId="0" applyFont="1" applyBorder="1" applyAlignment="1">
      <alignment vertical="top"/>
    </xf>
    <xf numFmtId="0" fontId="30" fillId="0" borderId="40" xfId="0" applyFont="1" applyBorder="1" applyAlignment="1">
      <alignment horizontal="center" vertical="top"/>
    </xf>
    <xf numFmtId="0" fontId="41" fillId="0" borderId="40" xfId="0" applyFont="1" applyBorder="1" applyAlignment="1">
      <alignment horizontal="center" vertical="top"/>
    </xf>
    <xf numFmtId="0" fontId="30" fillId="0" borderId="40" xfId="0" applyFont="1" applyBorder="1" applyAlignment="1">
      <alignment vertical="top"/>
    </xf>
    <xf numFmtId="0" fontId="30" fillId="0" borderId="41" xfId="0" applyFont="1" applyBorder="1" applyAlignment="1">
      <alignment vertical="top"/>
    </xf>
    <xf numFmtId="0" fontId="31" fillId="0" borderId="41" xfId="0" applyFont="1" applyBorder="1" applyAlignment="1">
      <alignment vertical="top"/>
    </xf>
    <xf numFmtId="0" fontId="2" fillId="4" borderId="26" xfId="0" applyFont="1" applyFill="1" applyBorder="1" applyAlignment="1">
      <alignment horizontal="center" vertical="top"/>
    </xf>
    <xf numFmtId="3" fontId="16" fillId="0" borderId="23" xfId="4" applyNumberFormat="1" applyFont="1" applyBorder="1" applyAlignment="1">
      <alignment horizontal="left" vertical="top" wrapText="1"/>
    </xf>
    <xf numFmtId="43" fontId="4" fillId="4" borderId="26" xfId="1" applyFont="1" applyFill="1" applyBorder="1" applyAlignment="1">
      <alignment vertical="top"/>
    </xf>
    <xf numFmtId="3" fontId="4" fillId="4" borderId="26" xfId="0" applyNumberFormat="1" applyFont="1" applyFill="1" applyBorder="1" applyAlignment="1">
      <alignment vertical="top"/>
    </xf>
    <xf numFmtId="3" fontId="4" fillId="0" borderId="23" xfId="4" applyNumberFormat="1" applyFont="1" applyBorder="1" applyAlignment="1">
      <alignment horizontal="left" vertical="top" wrapText="1"/>
    </xf>
    <xf numFmtId="187" fontId="4" fillId="0" borderId="26" xfId="0" applyNumberFormat="1" applyFont="1" applyBorder="1" applyAlignment="1">
      <alignment horizontal="center" vertical="top"/>
    </xf>
    <xf numFmtId="187" fontId="4" fillId="0" borderId="26" xfId="0" applyNumberFormat="1" applyFont="1" applyBorder="1" applyAlignment="1">
      <alignment vertical="top"/>
    </xf>
    <xf numFmtId="187" fontId="4" fillId="0" borderId="27" xfId="1" applyNumberFormat="1" applyFont="1" applyFill="1" applyBorder="1" applyAlignment="1">
      <alignment horizontal="left" vertical="top" wrapText="1"/>
    </xf>
    <xf numFmtId="187" fontId="4" fillId="0" borderId="1" xfId="1" applyNumberFormat="1" applyFont="1" applyBorder="1" applyAlignment="1">
      <alignment vertical="top"/>
    </xf>
    <xf numFmtId="49" fontId="27" fillId="4" borderId="1" xfId="0" applyNumberFormat="1" applyFont="1" applyFill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/>
    </xf>
    <xf numFmtId="187" fontId="30" fillId="0" borderId="35" xfId="1" applyNumberFormat="1" applyFont="1" applyFill="1" applyBorder="1" applyAlignment="1">
      <alignment horizontal="left" vertical="top" wrapText="1"/>
    </xf>
    <xf numFmtId="187" fontId="30" fillId="0" borderId="36" xfId="1" applyNumberFormat="1" applyFont="1" applyBorder="1" applyAlignment="1">
      <alignment vertical="top"/>
    </xf>
    <xf numFmtId="187" fontId="30" fillId="0" borderId="36" xfId="0" applyNumberFormat="1" applyFont="1" applyBorder="1" applyAlignment="1">
      <alignment horizontal="center" vertical="top"/>
    </xf>
    <xf numFmtId="49" fontId="30" fillId="4" borderId="36" xfId="0" applyNumberFormat="1" applyFont="1" applyFill="1" applyBorder="1" applyAlignment="1">
      <alignment horizontal="center" vertical="top" wrapText="1"/>
    </xf>
    <xf numFmtId="0" fontId="30" fillId="0" borderId="35" xfId="0" applyFont="1" applyBorder="1" applyAlignment="1">
      <alignment horizontal="left" vertical="top"/>
    </xf>
    <xf numFmtId="0" fontId="45" fillId="0" borderId="36" xfId="0" applyFont="1" applyBorder="1" applyAlignment="1">
      <alignment horizontal="center" vertical="top"/>
    </xf>
    <xf numFmtId="187" fontId="30" fillId="0" borderId="39" xfId="1" applyNumberFormat="1" applyFont="1" applyFill="1" applyBorder="1" applyAlignment="1">
      <alignment horizontal="left" vertical="top" wrapText="1"/>
    </xf>
    <xf numFmtId="187" fontId="30" fillId="0" borderId="40" xfId="1" applyNumberFormat="1" applyFont="1" applyBorder="1" applyAlignment="1">
      <alignment vertical="top"/>
    </xf>
    <xf numFmtId="187" fontId="30" fillId="0" borderId="40" xfId="0" applyNumberFormat="1" applyFont="1" applyBorder="1" applyAlignment="1">
      <alignment horizontal="center" vertical="top"/>
    </xf>
    <xf numFmtId="49" fontId="30" fillId="4" borderId="40" xfId="0" applyNumberFormat="1" applyFont="1" applyFill="1" applyBorder="1" applyAlignment="1">
      <alignment horizontal="center" vertical="top" wrapText="1"/>
    </xf>
    <xf numFmtId="0" fontId="30" fillId="0" borderId="39" xfId="0" applyFont="1" applyBorder="1" applyAlignment="1">
      <alignment horizontal="left" vertical="top"/>
    </xf>
    <xf numFmtId="0" fontId="45" fillId="0" borderId="40" xfId="0" applyFont="1" applyBorder="1" applyAlignment="1">
      <alignment horizontal="center" vertical="top"/>
    </xf>
    <xf numFmtId="0" fontId="47" fillId="0" borderId="25" xfId="5" applyFont="1" applyFill="1" applyBorder="1" applyAlignment="1">
      <alignment horizontal="left" vertical="top" wrapText="1"/>
    </xf>
    <xf numFmtId="41" fontId="47" fillId="0" borderId="26" xfId="7" applyNumberFormat="1" applyFont="1" applyFill="1" applyBorder="1" applyAlignment="1">
      <alignment horizontal="center" vertical="top" wrapText="1"/>
    </xf>
    <xf numFmtId="43" fontId="4" fillId="0" borderId="26" xfId="0" applyNumberFormat="1" applyFont="1" applyBorder="1"/>
    <xf numFmtId="3" fontId="4" fillId="0" borderId="26" xfId="4" applyNumberFormat="1" applyFont="1" applyBorder="1" applyAlignment="1">
      <alignment horizontal="left" vertical="top" wrapText="1"/>
    </xf>
    <xf numFmtId="0" fontId="48" fillId="0" borderId="36" xfId="0" applyFont="1" applyBorder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34" xfId="0" applyFont="1" applyBorder="1" applyAlignment="1">
      <alignment horizontal="center" vertical="top"/>
    </xf>
    <xf numFmtId="0" fontId="49" fillId="0" borderId="35" xfId="3" applyFont="1" applyFill="1" applyBorder="1" applyAlignment="1">
      <alignment horizontal="left" vertical="top" wrapText="1"/>
    </xf>
    <xf numFmtId="187" fontId="49" fillId="0" borderId="36" xfId="1" applyNumberFormat="1" applyFont="1" applyBorder="1" applyAlignment="1">
      <alignment vertical="top" wrapText="1"/>
    </xf>
    <xf numFmtId="0" fontId="50" fillId="0" borderId="36" xfId="0" applyFont="1" applyBorder="1" applyAlignment="1">
      <alignment vertical="top"/>
    </xf>
    <xf numFmtId="187" fontId="50" fillId="0" borderId="36" xfId="1" applyNumberFormat="1" applyFont="1" applyBorder="1" applyAlignment="1">
      <alignment vertical="top"/>
    </xf>
    <xf numFmtId="0" fontId="50" fillId="0" borderId="36" xfId="0" applyFont="1" applyBorder="1" applyAlignment="1">
      <alignment horizontal="center" vertical="top"/>
    </xf>
    <xf numFmtId="49" fontId="50" fillId="0" borderId="36" xfId="0" applyNumberFormat="1" applyFont="1" applyBorder="1" applyAlignment="1">
      <alignment horizontal="center" vertical="top" wrapText="1"/>
    </xf>
    <xf numFmtId="0" fontId="50" fillId="0" borderId="34" xfId="0" applyFont="1" applyBorder="1" applyAlignment="1">
      <alignment horizontal="center" vertical="top"/>
    </xf>
    <xf numFmtId="0" fontId="50" fillId="0" borderId="35" xfId="0" applyFont="1" applyBorder="1" applyAlignment="1">
      <alignment horizontal="left" vertical="top"/>
    </xf>
    <xf numFmtId="0" fontId="50" fillId="0" borderId="34" xfId="0" applyFont="1" applyBorder="1" applyAlignment="1">
      <alignment vertical="top"/>
    </xf>
    <xf numFmtId="0" fontId="50" fillId="0" borderId="35" xfId="0" applyFont="1" applyBorder="1" applyAlignment="1">
      <alignment vertical="top"/>
    </xf>
    <xf numFmtId="0" fontId="50" fillId="0" borderId="37" xfId="0" applyFont="1" applyBorder="1" applyAlignment="1">
      <alignment vertical="top"/>
    </xf>
    <xf numFmtId="187" fontId="49" fillId="0" borderId="35" xfId="1" applyNumberFormat="1" applyFont="1" applyFill="1" applyBorder="1" applyAlignment="1">
      <alignment horizontal="left" vertical="top" wrapText="1"/>
    </xf>
    <xf numFmtId="0" fontId="4" fillId="0" borderId="40" xfId="0" applyFont="1" applyBorder="1" applyAlignment="1">
      <alignment vertical="top"/>
    </xf>
    <xf numFmtId="0" fontId="4" fillId="0" borderId="38" xfId="0" applyFont="1" applyBorder="1" applyAlignment="1">
      <alignment horizontal="center" vertical="top"/>
    </xf>
    <xf numFmtId="0" fontId="4" fillId="0" borderId="25" xfId="5" applyNumberFormat="1" applyFont="1" applyFill="1" applyBorder="1" applyAlignment="1">
      <alignment horizontal="left" vertical="top" wrapText="1"/>
    </xf>
    <xf numFmtId="3" fontId="4" fillId="0" borderId="23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justify" vertical="center" wrapText="1"/>
    </xf>
    <xf numFmtId="0" fontId="4" fillId="0" borderId="27" xfId="3" applyFont="1" applyFill="1" applyBorder="1" applyAlignment="1">
      <alignment horizontal="left" vertical="top" wrapText="1"/>
    </xf>
    <xf numFmtId="0" fontId="30" fillId="0" borderId="35" xfId="3" applyFont="1" applyFill="1" applyBorder="1" applyAlignment="1">
      <alignment horizontal="left" vertical="top" wrapText="1"/>
    </xf>
    <xf numFmtId="0" fontId="30" fillId="0" borderId="39" xfId="3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/>
    </xf>
    <xf numFmtId="1" fontId="4" fillId="4" borderId="23" xfId="2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vertical="top"/>
    </xf>
    <xf numFmtId="43" fontId="4" fillId="0" borderId="0" xfId="1" applyFont="1" applyAlignment="1">
      <alignment horizontal="left" wrapText="1"/>
    </xf>
    <xf numFmtId="187" fontId="12" fillId="0" borderId="26" xfId="1" applyNumberFormat="1" applyFont="1" applyBorder="1" applyAlignment="1">
      <alignment vertical="top"/>
    </xf>
    <xf numFmtId="189" fontId="4" fillId="4" borderId="26" xfId="0" applyNumberFormat="1" applyFont="1" applyFill="1" applyBorder="1" applyAlignment="1">
      <alignment horizontal="center" vertical="top" wrapText="1"/>
    </xf>
    <xf numFmtId="187" fontId="4" fillId="4" borderId="25" xfId="1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/>
    </xf>
    <xf numFmtId="1" fontId="4" fillId="4" borderId="42" xfId="0" applyNumberFormat="1" applyFont="1" applyFill="1" applyBorder="1" applyAlignment="1">
      <alignment horizontal="center" vertical="top"/>
    </xf>
    <xf numFmtId="0" fontId="4" fillId="0" borderId="42" xfId="3" applyFont="1" applyFill="1" applyBorder="1" applyAlignment="1">
      <alignment vertical="top" wrapText="1"/>
    </xf>
    <xf numFmtId="3" fontId="4" fillId="0" borderId="42" xfId="4" applyNumberFormat="1" applyFont="1" applyBorder="1" applyAlignment="1">
      <alignment horizontal="right" vertical="top" wrapText="1"/>
    </xf>
    <xf numFmtId="0" fontId="2" fillId="4" borderId="42" xfId="0" applyFont="1" applyFill="1" applyBorder="1" applyAlignment="1">
      <alignment vertical="top"/>
    </xf>
    <xf numFmtId="49" fontId="4" fillId="4" borderId="42" xfId="0" applyNumberFormat="1" applyFont="1" applyFill="1" applyBorder="1" applyAlignment="1">
      <alignment horizontal="center" vertical="top"/>
    </xf>
    <xf numFmtId="0" fontId="4" fillId="4" borderId="42" xfId="0" applyFont="1" applyFill="1" applyBorder="1" applyAlignment="1">
      <alignment horizontal="center" vertical="top"/>
    </xf>
    <xf numFmtId="0" fontId="4" fillId="4" borderId="42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vertical="top"/>
    </xf>
    <xf numFmtId="17" fontId="4" fillId="4" borderId="26" xfId="0" applyNumberFormat="1" applyFont="1" applyFill="1" applyBorder="1" applyAlignment="1">
      <alignment horizontal="center" vertical="top" wrapText="1"/>
    </xf>
    <xf numFmtId="187" fontId="4" fillId="4" borderId="24" xfId="1" applyNumberFormat="1" applyFont="1" applyFill="1" applyBorder="1" applyAlignment="1">
      <alignment horizontal="left" vertical="top" wrapText="1"/>
    </xf>
    <xf numFmtId="0" fontId="4" fillId="0" borderId="33" xfId="0" applyFont="1" applyBorder="1" applyAlignment="1">
      <alignment vertical="top"/>
    </xf>
    <xf numFmtId="0" fontId="4" fillId="0" borderId="30" xfId="0" applyFont="1" applyBorder="1" applyAlignment="1">
      <alignment horizontal="center" vertical="top"/>
    </xf>
    <xf numFmtId="187" fontId="4" fillId="0" borderId="31" xfId="1" applyNumberFormat="1" applyFont="1" applyFill="1" applyBorder="1" applyAlignment="1">
      <alignment horizontal="left" vertical="top" wrapText="1"/>
    </xf>
    <xf numFmtId="187" fontId="4" fillId="0" borderId="32" xfId="1" applyNumberFormat="1" applyFont="1" applyBorder="1" applyAlignment="1">
      <alignment horizontal="right" vertical="top" wrapText="1"/>
    </xf>
    <xf numFmtId="0" fontId="15" fillId="0" borderId="32" xfId="0" applyFont="1" applyBorder="1" applyAlignment="1">
      <alignment vertical="top"/>
    </xf>
    <xf numFmtId="49" fontId="4" fillId="0" borderId="32" xfId="0" applyNumberFormat="1" applyFont="1" applyBorder="1" applyAlignment="1">
      <alignment horizontal="center" vertical="top" wrapText="1"/>
    </xf>
    <xf numFmtId="0" fontId="4" fillId="0" borderId="32" xfId="0" applyFont="1" applyBorder="1" applyAlignment="1">
      <alignment vertical="top"/>
    </xf>
    <xf numFmtId="0" fontId="4" fillId="0" borderId="31" xfId="0" applyFont="1" applyBorder="1" applyAlignment="1">
      <alignment horizontal="left" vertical="top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32" xfId="0" applyFont="1" applyBorder="1" applyAlignment="1">
      <alignment horizontal="center" vertical="top"/>
    </xf>
    <xf numFmtId="0" fontId="15" fillId="0" borderId="33" xfId="0" applyFont="1" applyBorder="1" applyAlignment="1">
      <alignment vertical="top"/>
    </xf>
    <xf numFmtId="0" fontId="4" fillId="0" borderId="36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4" borderId="22" xfId="0" applyFont="1" applyFill="1" applyBorder="1" applyAlignment="1">
      <alignment horizontal="left" vertical="top" wrapText="1"/>
    </xf>
    <xf numFmtId="193" fontId="4" fillId="4" borderId="18" xfId="0" quotePrefix="1" applyNumberFormat="1" applyFont="1" applyFill="1" applyBorder="1" applyAlignment="1">
      <alignment horizontal="center" vertical="top" wrapText="1"/>
    </xf>
    <xf numFmtId="193" fontId="4" fillId="4" borderId="18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3" borderId="23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 vertical="top"/>
    </xf>
    <xf numFmtId="3" fontId="2" fillId="3" borderId="26" xfId="0" applyNumberFormat="1" applyFont="1" applyFill="1" applyBorder="1" applyAlignment="1">
      <alignment horizontal="right" vertical="top"/>
    </xf>
    <xf numFmtId="49" fontId="4" fillId="3" borderId="26" xfId="0" applyNumberFormat="1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188" fontId="4" fillId="0" borderId="24" xfId="2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41" fontId="4" fillId="0" borderId="26" xfId="0" applyNumberFormat="1" applyFont="1" applyBorder="1" applyAlignment="1">
      <alignment vertical="top"/>
    </xf>
    <xf numFmtId="187" fontId="4" fillId="0" borderId="26" xfId="0" applyNumberFormat="1" applyFont="1" applyBorder="1"/>
    <xf numFmtId="0" fontId="1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26" xfId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/>
    </xf>
    <xf numFmtId="187" fontId="4" fillId="4" borderId="26" xfId="0" applyNumberFormat="1" applyFont="1" applyFill="1" applyBorder="1" applyAlignment="1">
      <alignment vertical="top"/>
    </xf>
    <xf numFmtId="187" fontId="4" fillId="4" borderId="23" xfId="1" applyNumberFormat="1" applyFont="1" applyFill="1" applyBorder="1" applyAlignment="1">
      <alignment horizontal="center" vertical="top" wrapText="1"/>
    </xf>
    <xf numFmtId="187" fontId="4" fillId="4" borderId="26" xfId="0" applyNumberFormat="1" applyFont="1" applyFill="1" applyBorder="1" applyAlignment="1">
      <alignment horizontal="center" vertical="top"/>
    </xf>
    <xf numFmtId="43" fontId="4" fillId="0" borderId="26" xfId="1" applyFont="1" applyBorder="1" applyAlignment="1">
      <alignment vertical="top"/>
    </xf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3" borderId="23" xfId="0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right" vertical="top"/>
    </xf>
    <xf numFmtId="0" fontId="4" fillId="0" borderId="23" xfId="0" applyFont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194" fontId="4" fillId="0" borderId="26" xfId="1" applyNumberFormat="1" applyFont="1" applyBorder="1" applyAlignment="1">
      <alignment vertical="top"/>
    </xf>
    <xf numFmtId="43" fontId="4" fillId="4" borderId="26" xfId="0" applyNumberFormat="1" applyFont="1" applyFill="1" applyBorder="1" applyAlignment="1">
      <alignment vertical="top"/>
    </xf>
    <xf numFmtId="0" fontId="52" fillId="0" borderId="0" xfId="0" applyFont="1" applyAlignment="1">
      <alignment vertical="top"/>
    </xf>
    <xf numFmtId="0" fontId="53" fillId="0" borderId="0" xfId="0" applyFont="1" applyAlignment="1">
      <alignment vertical="top"/>
    </xf>
    <xf numFmtId="0" fontId="20" fillId="0" borderId="0" xfId="0" applyFont="1" applyAlignment="1">
      <alignment horizontal="left" wrapText="1"/>
    </xf>
    <xf numFmtId="41" fontId="4" fillId="4" borderId="26" xfId="0" applyNumberFormat="1" applyFont="1" applyFill="1" applyBorder="1" applyAlignment="1">
      <alignment vertical="top"/>
    </xf>
    <xf numFmtId="43" fontId="4" fillId="0" borderId="26" xfId="0" applyNumberFormat="1" applyFont="1" applyBorder="1" applyAlignment="1">
      <alignment vertical="top"/>
    </xf>
    <xf numFmtId="187" fontId="4" fillId="4" borderId="32" xfId="1" applyNumberFormat="1" applyFont="1" applyFill="1" applyBorder="1" applyAlignment="1">
      <alignment vertical="top"/>
    </xf>
    <xf numFmtId="1" fontId="30" fillId="4" borderId="38" xfId="0" applyNumberFormat="1" applyFont="1" applyFill="1" applyBorder="1" applyAlignment="1">
      <alignment horizontal="center" vertical="top"/>
    </xf>
    <xf numFmtId="187" fontId="30" fillId="4" borderId="40" xfId="1" applyNumberFormat="1" applyFont="1" applyFill="1" applyBorder="1" applyAlignment="1">
      <alignment horizontal="right" vertical="top" wrapText="1"/>
    </xf>
    <xf numFmtId="0" fontId="30" fillId="4" borderId="40" xfId="0" applyFont="1" applyFill="1" applyBorder="1" applyAlignment="1">
      <alignment vertical="top"/>
    </xf>
    <xf numFmtId="187" fontId="30" fillId="4" borderId="40" xfId="1" applyNumberFormat="1" applyFont="1" applyFill="1" applyBorder="1" applyAlignment="1">
      <alignment vertical="top"/>
    </xf>
    <xf numFmtId="0" fontId="30" fillId="4" borderId="40" xfId="0" applyFont="1" applyFill="1" applyBorder="1" applyAlignment="1">
      <alignment horizontal="center" vertical="top"/>
    </xf>
    <xf numFmtId="0" fontId="30" fillId="4" borderId="38" xfId="0" quotePrefix="1" applyFont="1" applyFill="1" applyBorder="1" applyAlignment="1">
      <alignment horizontal="center" vertical="top"/>
    </xf>
    <xf numFmtId="0" fontId="30" fillId="4" borderId="39" xfId="0" quotePrefix="1" applyFont="1" applyFill="1" applyBorder="1" applyAlignment="1">
      <alignment horizontal="left" vertical="top"/>
    </xf>
    <xf numFmtId="0" fontId="30" fillId="4" borderId="38" xfId="0" applyFont="1" applyFill="1" applyBorder="1" applyAlignment="1">
      <alignment vertical="top"/>
    </xf>
    <xf numFmtId="0" fontId="30" fillId="4" borderId="39" xfId="0" applyFont="1" applyFill="1" applyBorder="1" applyAlignment="1">
      <alignment vertical="top"/>
    </xf>
    <xf numFmtId="0" fontId="30" fillId="4" borderId="40" xfId="0" quotePrefix="1" applyFont="1" applyFill="1" applyBorder="1" applyAlignment="1">
      <alignment horizontal="center" vertical="top"/>
    </xf>
    <xf numFmtId="0" fontId="30" fillId="4" borderId="40" xfId="0" applyFont="1" applyFill="1" applyBorder="1" applyAlignment="1">
      <alignment horizontal="center" vertical="top" wrapText="1"/>
    </xf>
    <xf numFmtId="0" fontId="42" fillId="4" borderId="40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4" borderId="23" xfId="0" applyFont="1" applyFill="1" applyBorder="1" applyAlignment="1">
      <alignment horizontal="center" vertical="top"/>
    </xf>
    <xf numFmtId="0" fontId="4" fillId="4" borderId="30" xfId="0" applyFont="1" applyFill="1" applyBorder="1" applyAlignment="1">
      <alignment horizontal="center" vertical="top"/>
    </xf>
    <xf numFmtId="187" fontId="30" fillId="4" borderId="26" xfId="1" applyNumberFormat="1" applyFont="1" applyFill="1" applyBorder="1" applyAlignment="1">
      <alignment vertical="top"/>
    </xf>
    <xf numFmtId="3" fontId="4" fillId="0" borderId="26" xfId="0" applyNumberFormat="1" applyFont="1" applyBorder="1" applyAlignment="1">
      <alignment vertical="top"/>
    </xf>
    <xf numFmtId="41" fontId="4" fillId="0" borderId="26" xfId="0" applyNumberFormat="1" applyFont="1" applyBorder="1"/>
    <xf numFmtId="1" fontId="4" fillId="0" borderId="30" xfId="0" applyNumberFormat="1" applyFont="1" applyBorder="1" applyAlignment="1">
      <alignment horizontal="center" vertical="top"/>
    </xf>
    <xf numFmtId="0" fontId="4" fillId="0" borderId="31" xfId="3" applyFont="1" applyFill="1" applyBorder="1" applyAlignment="1">
      <alignment vertical="top" wrapText="1"/>
    </xf>
    <xf numFmtId="3" fontId="4" fillId="0" borderId="30" xfId="4" applyNumberFormat="1" applyFont="1" applyBorder="1" applyAlignment="1">
      <alignment horizontal="right" vertical="top" wrapText="1"/>
    </xf>
    <xf numFmtId="41" fontId="4" fillId="4" borderId="32" xfId="7" applyNumberFormat="1" applyFont="1" applyFill="1" applyBorder="1" applyAlignment="1">
      <alignment horizontal="center" vertical="top" wrapText="1"/>
    </xf>
    <xf numFmtId="41" fontId="4" fillId="0" borderId="32" xfId="0" applyNumberFormat="1" applyFont="1" applyBorder="1"/>
    <xf numFmtId="49" fontId="4" fillId="4" borderId="32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vertical="top"/>
    </xf>
    <xf numFmtId="0" fontId="30" fillId="4" borderId="36" xfId="0" applyFont="1" applyFill="1" applyBorder="1" applyAlignment="1">
      <alignment vertical="top"/>
    </xf>
    <xf numFmtId="1" fontId="30" fillId="0" borderId="34" xfId="0" applyNumberFormat="1" applyFont="1" applyBorder="1" applyAlignment="1">
      <alignment horizontal="center" vertical="top"/>
    </xf>
    <xf numFmtId="0" fontId="30" fillId="0" borderId="35" xfId="3" applyFont="1" applyFill="1" applyBorder="1" applyAlignment="1">
      <alignment vertical="top" wrapText="1"/>
    </xf>
    <xf numFmtId="3" fontId="30" fillId="0" borderId="34" xfId="4" applyNumberFormat="1" applyFont="1" applyBorder="1" applyAlignment="1">
      <alignment horizontal="right" vertical="top" wrapText="1"/>
    </xf>
    <xf numFmtId="41" fontId="30" fillId="4" borderId="36" xfId="7" applyNumberFormat="1" applyFont="1" applyFill="1" applyBorder="1" applyAlignment="1">
      <alignment horizontal="center" vertical="top" wrapText="1"/>
    </xf>
    <xf numFmtId="187" fontId="30" fillId="4" borderId="36" xfId="1" applyNumberFormat="1" applyFont="1" applyFill="1" applyBorder="1" applyAlignment="1">
      <alignment vertical="top"/>
    </xf>
    <xf numFmtId="41" fontId="30" fillId="0" borderId="36" xfId="0" applyNumberFormat="1" applyFont="1" applyBorder="1"/>
    <xf numFmtId="49" fontId="30" fillId="4" borderId="36" xfId="0" applyNumberFormat="1" applyFont="1" applyFill="1" applyBorder="1" applyAlignment="1">
      <alignment horizontal="center" vertical="top"/>
    </xf>
    <xf numFmtId="49" fontId="30" fillId="4" borderId="36" xfId="0" applyNumberFormat="1" applyFont="1" applyFill="1" applyBorder="1" applyAlignment="1">
      <alignment vertical="top"/>
    </xf>
    <xf numFmtId="0" fontId="30" fillId="4" borderId="34" xfId="0" applyFont="1" applyFill="1" applyBorder="1" applyAlignment="1">
      <alignment horizontal="center" vertical="top"/>
    </xf>
    <xf numFmtId="0" fontId="30" fillId="4" borderId="35" xfId="0" applyFont="1" applyFill="1" applyBorder="1" applyAlignment="1">
      <alignment horizontal="left" vertical="top"/>
    </xf>
    <xf numFmtId="0" fontId="30" fillId="4" borderId="34" xfId="0" applyFont="1" applyFill="1" applyBorder="1" applyAlignment="1">
      <alignment vertical="top"/>
    </xf>
    <xf numFmtId="0" fontId="30" fillId="4" borderId="35" xfId="0" applyFont="1" applyFill="1" applyBorder="1" applyAlignment="1">
      <alignment vertical="top"/>
    </xf>
    <xf numFmtId="0" fontId="30" fillId="4" borderId="36" xfId="0" applyFont="1" applyFill="1" applyBorder="1" applyAlignment="1">
      <alignment horizontal="center" vertical="top"/>
    </xf>
    <xf numFmtId="0" fontId="30" fillId="4" borderId="37" xfId="0" applyFont="1" applyFill="1" applyBorder="1" applyAlignment="1">
      <alignment vertical="top"/>
    </xf>
    <xf numFmtId="1" fontId="30" fillId="0" borderId="38" xfId="0" applyNumberFormat="1" applyFont="1" applyBorder="1" applyAlignment="1">
      <alignment horizontal="center" vertical="top"/>
    </xf>
    <xf numFmtId="0" fontId="30" fillId="0" borderId="39" xfId="3" applyFont="1" applyFill="1" applyBorder="1" applyAlignment="1">
      <alignment vertical="top" wrapText="1"/>
    </xf>
    <xf numFmtId="3" fontId="30" fillId="0" borderId="38" xfId="4" applyNumberFormat="1" applyFont="1" applyBorder="1" applyAlignment="1">
      <alignment horizontal="right" vertical="top" wrapText="1"/>
    </xf>
    <xf numFmtId="41" fontId="30" fillId="4" borderId="40" xfId="7" applyNumberFormat="1" applyFont="1" applyFill="1" applyBorder="1" applyAlignment="1">
      <alignment horizontal="center" vertical="top" wrapText="1"/>
    </xf>
    <xf numFmtId="41" fontId="30" fillId="0" borderId="40" xfId="0" applyNumberFormat="1" applyFont="1" applyBorder="1"/>
    <xf numFmtId="49" fontId="30" fillId="4" borderId="40" xfId="0" applyNumberFormat="1" applyFont="1" applyFill="1" applyBorder="1" applyAlignment="1">
      <alignment horizontal="center" vertical="top"/>
    </xf>
    <xf numFmtId="49" fontId="30" fillId="4" borderId="40" xfId="0" applyNumberFormat="1" applyFont="1" applyFill="1" applyBorder="1" applyAlignment="1">
      <alignment vertical="top"/>
    </xf>
    <xf numFmtId="0" fontId="30" fillId="4" borderId="38" xfId="0" applyFont="1" applyFill="1" applyBorder="1" applyAlignment="1">
      <alignment horizontal="center" vertical="top"/>
    </xf>
    <xf numFmtId="0" fontId="30" fillId="4" borderId="39" xfId="0" applyFont="1" applyFill="1" applyBorder="1" applyAlignment="1">
      <alignment horizontal="left" vertical="top"/>
    </xf>
    <xf numFmtId="0" fontId="30" fillId="4" borderId="41" xfId="0" applyFont="1" applyFill="1" applyBorder="1" applyAlignment="1">
      <alignment vertical="top"/>
    </xf>
    <xf numFmtId="0" fontId="42" fillId="4" borderId="36" xfId="0" applyFont="1" applyFill="1" applyBorder="1" applyAlignment="1">
      <alignment horizontal="center" vertical="top"/>
    </xf>
    <xf numFmtId="0" fontId="30" fillId="0" borderId="32" xfId="0" applyFont="1" applyBorder="1"/>
    <xf numFmtId="187" fontId="30" fillId="0" borderId="32" xfId="1" applyNumberFormat="1" applyFont="1" applyBorder="1"/>
    <xf numFmtId="49" fontId="30" fillId="0" borderId="32" xfId="0" applyNumberFormat="1" applyFont="1" applyBorder="1" applyAlignment="1">
      <alignment horizontal="center" wrapText="1"/>
    </xf>
    <xf numFmtId="0" fontId="30" fillId="0" borderId="30" xfId="0" applyFont="1" applyBorder="1" applyAlignment="1">
      <alignment horizontal="center"/>
    </xf>
    <xf numFmtId="0" fontId="30" fillId="0" borderId="31" xfId="0" applyFont="1" applyBorder="1"/>
    <xf numFmtId="0" fontId="30" fillId="0" borderId="30" xfId="0" applyFont="1" applyBorder="1"/>
    <xf numFmtId="0" fontId="30" fillId="0" borderId="32" xfId="0" applyFont="1" applyBorder="1" applyAlignment="1">
      <alignment horizontal="center"/>
    </xf>
    <xf numFmtId="0" fontId="30" fillId="0" borderId="33" xfId="0" applyFont="1" applyBorder="1"/>
    <xf numFmtId="0" fontId="30" fillId="0" borderId="40" xfId="0" applyFont="1" applyBorder="1"/>
    <xf numFmtId="3" fontId="30" fillId="0" borderId="40" xfId="1" applyNumberFormat="1" applyFont="1" applyBorder="1" applyAlignment="1">
      <alignment horizontal="right" vertical="top" wrapText="1"/>
    </xf>
    <xf numFmtId="187" fontId="30" fillId="0" borderId="40" xfId="1" applyNumberFormat="1" applyFont="1" applyBorder="1"/>
    <xf numFmtId="187" fontId="30" fillId="0" borderId="40" xfId="0" applyNumberFormat="1" applyFont="1" applyBorder="1"/>
    <xf numFmtId="49" fontId="30" fillId="0" borderId="40" xfId="0" applyNumberFormat="1" applyFont="1" applyBorder="1" applyAlignment="1">
      <alignment horizontal="center" wrapText="1"/>
    </xf>
    <xf numFmtId="49" fontId="30" fillId="0" borderId="40" xfId="0" applyNumberFormat="1" applyFont="1" applyBorder="1" applyAlignment="1">
      <alignment wrapText="1"/>
    </xf>
    <xf numFmtId="0" fontId="30" fillId="0" borderId="38" xfId="0" applyFont="1" applyBorder="1" applyAlignment="1">
      <alignment horizontal="center"/>
    </xf>
    <xf numFmtId="0" fontId="30" fillId="0" borderId="39" xfId="0" applyFont="1" applyBorder="1"/>
    <xf numFmtId="0" fontId="30" fillId="0" borderId="38" xfId="0" applyFont="1" applyBorder="1"/>
    <xf numFmtId="0" fontId="30" fillId="0" borderId="40" xfId="0" applyFont="1" applyBorder="1" applyAlignment="1">
      <alignment horizontal="center"/>
    </xf>
    <xf numFmtId="0" fontId="30" fillId="0" borderId="41" xfId="0" applyFont="1" applyBorder="1"/>
    <xf numFmtId="0" fontId="4" fillId="4" borderId="31" xfId="0" applyFont="1" applyFill="1" applyBorder="1" applyAlignment="1">
      <alignment horizontal="left" vertical="top" wrapText="1"/>
    </xf>
    <xf numFmtId="0" fontId="30" fillId="4" borderId="39" xfId="0" applyFont="1" applyFill="1" applyBorder="1" applyAlignment="1">
      <alignment horizontal="left" vertical="top" wrapText="1"/>
    </xf>
    <xf numFmtId="0" fontId="30" fillId="0" borderId="32" xfId="0" applyFont="1" applyBorder="1" applyAlignment="1">
      <alignment vertical="top"/>
    </xf>
    <xf numFmtId="0" fontId="30" fillId="0" borderId="32" xfId="0" applyFont="1" applyBorder="1" applyAlignment="1">
      <alignment horizontal="center" vertical="top"/>
    </xf>
    <xf numFmtId="0" fontId="54" fillId="0" borderId="0" xfId="0" applyFont="1"/>
    <xf numFmtId="0" fontId="55" fillId="3" borderId="0" xfId="0" applyFont="1" applyFill="1" applyAlignment="1">
      <alignment vertical="top"/>
    </xf>
    <xf numFmtId="0" fontId="38" fillId="4" borderId="0" xfId="0" applyFont="1" applyFill="1" applyAlignment="1">
      <alignment vertical="top"/>
    </xf>
    <xf numFmtId="0" fontId="55" fillId="4" borderId="0" xfId="0" applyFont="1" applyFill="1" applyAlignment="1">
      <alignment vertical="top"/>
    </xf>
    <xf numFmtId="0" fontId="38" fillId="0" borderId="0" xfId="0" applyFont="1"/>
    <xf numFmtId="187" fontId="38" fillId="4" borderId="26" xfId="0" applyNumberFormat="1" applyFont="1" applyFill="1" applyBorder="1" applyAlignment="1">
      <alignment vertical="top"/>
    </xf>
    <xf numFmtId="187" fontId="38" fillId="4" borderId="26" xfId="1" applyNumberFormat="1" applyFont="1" applyFill="1" applyBorder="1" applyAlignment="1">
      <alignment vertical="top"/>
    </xf>
    <xf numFmtId="187" fontId="38" fillId="0" borderId="26" xfId="1" applyNumberFormat="1" applyFont="1" applyBorder="1" applyAlignment="1">
      <alignment vertical="top"/>
    </xf>
    <xf numFmtId="187" fontId="2" fillId="4" borderId="26" xfId="0" applyNumberFormat="1" applyFont="1" applyFill="1" applyBorder="1" applyAlignment="1">
      <alignment vertical="top"/>
    </xf>
    <xf numFmtId="187" fontId="4" fillId="0" borderId="23" xfId="1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9" fillId="4" borderId="26" xfId="0" applyFont="1" applyFill="1" applyBorder="1" applyAlignment="1">
      <alignment horizontal="center" vertical="top" wrapText="1"/>
    </xf>
    <xf numFmtId="0" fontId="19" fillId="4" borderId="32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/>
    </xf>
    <xf numFmtId="0" fontId="19" fillId="3" borderId="26" xfId="0" applyFont="1" applyFill="1" applyBorder="1" applyAlignment="1">
      <alignment horizontal="center" vertical="top"/>
    </xf>
    <xf numFmtId="0" fontId="19" fillId="0" borderId="32" xfId="0" applyFont="1" applyBorder="1" applyAlignment="1">
      <alignment horizontal="center" vertical="top"/>
    </xf>
    <xf numFmtId="0" fontId="19" fillId="0" borderId="40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2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4" borderId="30" xfId="0" applyFont="1" applyFill="1" applyBorder="1" applyAlignment="1">
      <alignment horizontal="center" vertical="top"/>
    </xf>
    <xf numFmtId="0" fontId="42" fillId="0" borderId="40" xfId="0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4" fillId="0" borderId="32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50" fillId="0" borderId="35" xfId="35" applyFont="1" applyFill="1" applyBorder="1" applyAlignment="1">
      <alignment vertical="top" wrapText="1"/>
    </xf>
    <xf numFmtId="187" fontId="50" fillId="4" borderId="36" xfId="1" applyNumberFormat="1" applyFont="1" applyFill="1" applyBorder="1" applyAlignment="1">
      <alignment horizontal="center" vertical="top" wrapText="1"/>
    </xf>
    <xf numFmtId="17" fontId="50" fillId="0" borderId="36" xfId="6" applyNumberFormat="1" applyFont="1" applyFill="1" applyBorder="1" applyAlignment="1">
      <alignment horizontal="center" vertical="top" wrapText="1"/>
    </xf>
    <xf numFmtId="0" fontId="50" fillId="4" borderId="36" xfId="0" applyFont="1" applyFill="1" applyBorder="1" applyAlignment="1">
      <alignment horizontal="center" vertical="top"/>
    </xf>
    <xf numFmtId="0" fontId="50" fillId="4" borderId="34" xfId="0" applyFont="1" applyFill="1" applyBorder="1" applyAlignment="1">
      <alignment horizontal="center" vertical="top"/>
    </xf>
    <xf numFmtId="0" fontId="50" fillId="4" borderId="35" xfId="0" applyFont="1" applyFill="1" applyBorder="1" applyAlignment="1">
      <alignment horizontal="left" vertical="top"/>
    </xf>
    <xf numFmtId="0" fontId="50" fillId="4" borderId="35" xfId="0" applyFont="1" applyFill="1" applyBorder="1" applyAlignment="1">
      <alignment horizontal="center" vertical="top"/>
    </xf>
    <xf numFmtId="0" fontId="48" fillId="4" borderId="36" xfId="0" applyFont="1" applyFill="1" applyBorder="1" applyAlignment="1">
      <alignment horizontal="center" vertical="top"/>
    </xf>
    <xf numFmtId="0" fontId="50" fillId="4" borderId="37" xfId="0" applyFont="1" applyFill="1" applyBorder="1" applyAlignment="1">
      <alignment horizontal="left" vertical="top"/>
    </xf>
    <xf numFmtId="0" fontId="50" fillId="4" borderId="37" xfId="0" applyFont="1" applyFill="1" applyBorder="1" applyAlignment="1">
      <alignment horizontal="center" vertical="top"/>
    </xf>
    <xf numFmtId="0" fontId="57" fillId="4" borderId="37" xfId="0" applyFont="1" applyFill="1" applyBorder="1" applyAlignment="1">
      <alignment horizontal="center" vertical="top"/>
    </xf>
    <xf numFmtId="0" fontId="50" fillId="0" borderId="39" xfId="35" applyFont="1" applyFill="1" applyBorder="1" applyAlignment="1">
      <alignment vertical="top" wrapText="1"/>
    </xf>
    <xf numFmtId="0" fontId="50" fillId="4" borderId="40" xfId="0" applyFont="1" applyFill="1" applyBorder="1" applyAlignment="1">
      <alignment horizontal="center" vertical="top"/>
    </xf>
    <xf numFmtId="0" fontId="50" fillId="4" borderId="38" xfId="0" applyFont="1" applyFill="1" applyBorder="1" applyAlignment="1">
      <alignment horizontal="center" vertical="top"/>
    </xf>
    <xf numFmtId="0" fontId="50" fillId="4" borderId="39" xfId="0" applyFont="1" applyFill="1" applyBorder="1" applyAlignment="1">
      <alignment horizontal="left" vertical="top"/>
    </xf>
    <xf numFmtId="0" fontId="4" fillId="0" borderId="33" xfId="0" applyFont="1" applyBorder="1" applyAlignment="1">
      <alignment horizontal="center" vertical="top"/>
    </xf>
    <xf numFmtId="0" fontId="4" fillId="0" borderId="25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2" fillId="3" borderId="23" xfId="0" applyNumberFormat="1" applyFont="1" applyFill="1" applyBorder="1" applyAlignment="1">
      <alignment horizontal="center" vertical="top"/>
    </xf>
    <xf numFmtId="49" fontId="4" fillId="4" borderId="23" xfId="0" applyNumberFormat="1" applyFont="1" applyFill="1" applyBorder="1" applyAlignment="1">
      <alignment horizontal="center" vertical="top"/>
    </xf>
    <xf numFmtId="49" fontId="4" fillId="0" borderId="23" xfId="2" applyNumberFormat="1" applyFont="1" applyBorder="1" applyAlignment="1">
      <alignment horizontal="center" vertical="top" wrapText="1"/>
    </xf>
    <xf numFmtId="49" fontId="4" fillId="4" borderId="23" xfId="2" applyNumberFormat="1" applyFont="1" applyFill="1" applyBorder="1" applyAlignment="1">
      <alignment horizontal="center" vertical="top" wrapText="1"/>
    </xf>
    <xf numFmtId="187" fontId="4" fillId="0" borderId="2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top"/>
    </xf>
    <xf numFmtId="0" fontId="4" fillId="0" borderId="25" xfId="0" applyFont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top"/>
    </xf>
    <xf numFmtId="187" fontId="50" fillId="0" borderId="36" xfId="0" applyNumberFormat="1" applyFont="1" applyBorder="1" applyAlignment="1">
      <alignment horizontal="center" vertical="top"/>
    </xf>
    <xf numFmtId="0" fontId="49" fillId="0" borderId="46" xfId="3" applyFont="1" applyFill="1" applyBorder="1" applyAlignment="1">
      <alignment horizontal="left" vertical="top" wrapText="1"/>
    </xf>
    <xf numFmtId="187" fontId="39" fillId="0" borderId="45" xfId="1" applyNumberFormat="1" applyFont="1" applyBorder="1" applyAlignment="1">
      <alignment vertical="top" wrapText="1"/>
    </xf>
    <xf numFmtId="0" fontId="50" fillId="0" borderId="45" xfId="0" applyFont="1" applyBorder="1" applyAlignment="1">
      <alignment vertical="top"/>
    </xf>
    <xf numFmtId="187" fontId="50" fillId="0" borderId="45" xfId="1" applyNumberFormat="1" applyFont="1" applyBorder="1" applyAlignment="1">
      <alignment vertical="top"/>
    </xf>
    <xf numFmtId="187" fontId="50" fillId="0" borderId="45" xfId="0" applyNumberFormat="1" applyFont="1" applyBorder="1" applyAlignment="1">
      <alignment horizontal="center" vertical="top"/>
    </xf>
    <xf numFmtId="49" fontId="50" fillId="0" borderId="45" xfId="0" applyNumberFormat="1" applyFont="1" applyBorder="1" applyAlignment="1">
      <alignment horizontal="center" vertical="top" wrapText="1"/>
    </xf>
    <xf numFmtId="0" fontId="50" fillId="0" borderId="47" xfId="0" applyFont="1" applyBorder="1" applyAlignment="1">
      <alignment horizontal="center" vertical="top"/>
    </xf>
    <xf numFmtId="0" fontId="50" fillId="0" borderId="46" xfId="0" applyFont="1" applyBorder="1" applyAlignment="1">
      <alignment horizontal="left" vertical="top"/>
    </xf>
    <xf numFmtId="0" fontId="50" fillId="0" borderId="47" xfId="0" applyFont="1" applyBorder="1" applyAlignment="1">
      <alignment vertical="top"/>
    </xf>
    <xf numFmtId="0" fontId="50" fillId="0" borderId="46" xfId="0" applyFont="1" applyBorder="1" applyAlignment="1">
      <alignment vertical="top"/>
    </xf>
    <xf numFmtId="0" fontId="50" fillId="0" borderId="45" xfId="0" applyFont="1" applyBorder="1" applyAlignment="1">
      <alignment horizontal="center" vertical="top"/>
    </xf>
    <xf numFmtId="0" fontId="49" fillId="0" borderId="48" xfId="3" applyFont="1" applyFill="1" applyBorder="1" applyAlignment="1">
      <alignment horizontal="left" vertical="top" wrapText="1"/>
    </xf>
    <xf numFmtId="0" fontId="50" fillId="0" borderId="49" xfId="0" applyFont="1" applyBorder="1" applyAlignment="1">
      <alignment vertical="top"/>
    </xf>
    <xf numFmtId="187" fontId="50" fillId="0" borderId="49" xfId="1" applyNumberFormat="1" applyFont="1" applyBorder="1" applyAlignment="1">
      <alignment vertical="top"/>
    </xf>
    <xf numFmtId="49" fontId="50" fillId="0" borderId="49" xfId="0" applyNumberFormat="1" applyFont="1" applyBorder="1" applyAlignment="1">
      <alignment horizontal="center" vertical="top" wrapText="1"/>
    </xf>
    <xf numFmtId="0" fontId="50" fillId="0" borderId="50" xfId="0" applyFont="1" applyBorder="1" applyAlignment="1">
      <alignment horizontal="center" vertical="top"/>
    </xf>
    <xf numFmtId="0" fontId="50" fillId="0" borderId="48" xfId="0" applyFont="1" applyBorder="1" applyAlignment="1">
      <alignment horizontal="left" vertical="top"/>
    </xf>
    <xf numFmtId="0" fontId="50" fillId="0" borderId="50" xfId="0" applyFont="1" applyBorder="1" applyAlignment="1">
      <alignment vertical="top"/>
    </xf>
    <xf numFmtId="0" fontId="50" fillId="0" borderId="48" xfId="0" applyFont="1" applyBorder="1" applyAlignment="1">
      <alignment vertical="top"/>
    </xf>
    <xf numFmtId="0" fontId="50" fillId="0" borderId="49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top"/>
    </xf>
    <xf numFmtId="0" fontId="4" fillId="0" borderId="45" xfId="0" applyFont="1" applyBorder="1" applyAlignment="1">
      <alignment vertical="top"/>
    </xf>
    <xf numFmtId="0" fontId="4" fillId="0" borderId="47" xfId="0" applyFont="1" applyBorder="1" applyAlignment="1">
      <alignment horizontal="center" vertical="top"/>
    </xf>
    <xf numFmtId="0" fontId="4" fillId="0" borderId="49" xfId="0" applyFont="1" applyBorder="1" applyAlignment="1">
      <alignment vertical="top"/>
    </xf>
    <xf numFmtId="0" fontId="4" fillId="0" borderId="50" xfId="0" applyFont="1" applyBorder="1" applyAlignment="1">
      <alignment horizontal="center" vertical="top"/>
    </xf>
    <xf numFmtId="4" fontId="4" fillId="0" borderId="26" xfId="0" applyNumberFormat="1" applyFont="1" applyBorder="1" applyAlignment="1">
      <alignment horizontal="center" vertical="top"/>
    </xf>
    <xf numFmtId="2" fontId="30" fillId="0" borderId="36" xfId="0" applyNumberFormat="1" applyFont="1" applyBorder="1" applyAlignment="1">
      <alignment horizontal="center" vertical="top"/>
    </xf>
    <xf numFmtId="0" fontId="16" fillId="0" borderId="25" xfId="0" applyFont="1" applyBorder="1" applyAlignment="1">
      <alignment horizontal="left" vertical="top"/>
    </xf>
    <xf numFmtId="0" fontId="19" fillId="3" borderId="26" xfId="0" applyFont="1" applyFill="1" applyBorder="1" applyAlignment="1">
      <alignment horizontal="center" vertical="top" wrapText="1"/>
    </xf>
    <xf numFmtId="0" fontId="45" fillId="4" borderId="36" xfId="0" applyFont="1" applyFill="1" applyBorder="1" applyAlignment="1">
      <alignment horizontal="center" vertical="top" wrapText="1"/>
    </xf>
    <xf numFmtId="0" fontId="45" fillId="4" borderId="40" xfId="0" applyFont="1" applyFill="1" applyBorder="1" applyAlignment="1">
      <alignment horizontal="center" vertical="top" wrapText="1"/>
    </xf>
    <xf numFmtId="0" fontId="61" fillId="0" borderId="36" xfId="0" applyFont="1" applyBorder="1" applyAlignment="1">
      <alignment horizontal="center" vertical="top"/>
    </xf>
    <xf numFmtId="0" fontId="61" fillId="0" borderId="45" xfId="0" applyFont="1" applyBorder="1" applyAlignment="1">
      <alignment horizontal="center" vertical="top"/>
    </xf>
    <xf numFmtId="0" fontId="30" fillId="0" borderId="45" xfId="0" applyFont="1" applyBorder="1" applyAlignment="1">
      <alignment horizontal="center" vertical="top"/>
    </xf>
    <xf numFmtId="0" fontId="45" fillId="4" borderId="4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vertical="top"/>
    </xf>
    <xf numFmtId="0" fontId="19" fillId="3" borderId="18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center" vertical="top"/>
    </xf>
    <xf numFmtId="0" fontId="45" fillId="0" borderId="32" xfId="0" applyFont="1" applyBorder="1" applyAlignment="1">
      <alignment horizontal="center" vertical="top"/>
    </xf>
    <xf numFmtId="0" fontId="46" fillId="4" borderId="26" xfId="0" applyFont="1" applyFill="1" applyBorder="1" applyAlignment="1">
      <alignment horizontal="center" vertical="top"/>
    </xf>
    <xf numFmtId="187" fontId="50" fillId="0" borderId="36" xfId="11" applyNumberFormat="1" applyFont="1" applyFill="1" applyBorder="1" applyAlignment="1">
      <alignment vertical="top" wrapText="1"/>
    </xf>
    <xf numFmtId="0" fontId="50" fillId="4" borderId="36" xfId="0" applyFont="1" applyFill="1" applyBorder="1" applyAlignment="1">
      <alignment vertical="top"/>
    </xf>
    <xf numFmtId="189" fontId="50" fillId="0" borderId="36" xfId="6" applyNumberFormat="1" applyFont="1" applyFill="1" applyBorder="1" applyAlignment="1">
      <alignment horizontal="center" vertical="top" wrapText="1"/>
    </xf>
    <xf numFmtId="0" fontId="50" fillId="4" borderId="35" xfId="0" applyFont="1" applyFill="1" applyBorder="1" applyAlignment="1">
      <alignment vertical="top"/>
    </xf>
    <xf numFmtId="0" fontId="50" fillId="4" borderId="37" xfId="0" applyFont="1" applyFill="1" applyBorder="1" applyAlignment="1">
      <alignment vertical="top"/>
    </xf>
    <xf numFmtId="43" fontId="50" fillId="4" borderId="36" xfId="0" applyNumberFormat="1" applyFont="1" applyFill="1" applyBorder="1" applyAlignment="1">
      <alignment vertical="top"/>
    </xf>
    <xf numFmtId="187" fontId="50" fillId="0" borderId="40" xfId="11" applyNumberFormat="1" applyFont="1" applyFill="1" applyBorder="1" applyAlignment="1">
      <alignment vertical="top" wrapText="1"/>
    </xf>
    <xf numFmtId="0" fontId="50" fillId="4" borderId="40" xfId="0" applyFont="1" applyFill="1" applyBorder="1" applyAlignment="1">
      <alignment vertical="top"/>
    </xf>
    <xf numFmtId="189" fontId="50" fillId="0" borderId="40" xfId="6" applyNumberFormat="1" applyFont="1" applyFill="1" applyBorder="1" applyAlignment="1">
      <alignment horizontal="center" vertical="top" wrapText="1"/>
    </xf>
    <xf numFmtId="0" fontId="50" fillId="4" borderId="39" xfId="0" applyFont="1" applyFill="1" applyBorder="1" applyAlignment="1">
      <alignment vertical="top"/>
    </xf>
    <xf numFmtId="0" fontId="50" fillId="4" borderId="41" xfId="0" applyFont="1" applyFill="1" applyBorder="1" applyAlignment="1">
      <alignment vertical="top"/>
    </xf>
    <xf numFmtId="0" fontId="45" fillId="4" borderId="40" xfId="0" applyFont="1" applyFill="1" applyBorder="1" applyAlignment="1">
      <alignment horizontal="center" vertical="top"/>
    </xf>
    <xf numFmtId="0" fontId="4" fillId="0" borderId="32" xfId="0" applyFont="1" applyBorder="1"/>
    <xf numFmtId="1" fontId="4" fillId="0" borderId="30" xfId="2" applyNumberFormat="1" applyFont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top" wrapText="1"/>
    </xf>
    <xf numFmtId="187" fontId="4" fillId="0" borderId="32" xfId="1" applyNumberFormat="1" applyFont="1" applyFill="1" applyBorder="1" applyAlignment="1">
      <alignment horizontal="right" vertical="top" wrapText="1"/>
    </xf>
    <xf numFmtId="0" fontId="15" fillId="0" borderId="32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3" xfId="0" applyFont="1" applyBorder="1" applyAlignment="1">
      <alignment horizontal="left" vertical="top"/>
    </xf>
    <xf numFmtId="0" fontId="15" fillId="0" borderId="33" xfId="0" applyFont="1" applyBorder="1"/>
    <xf numFmtId="0" fontId="30" fillId="0" borderId="36" xfId="0" applyFont="1" applyBorder="1"/>
    <xf numFmtId="1" fontId="30" fillId="0" borderId="34" xfId="2" applyNumberFormat="1" applyFont="1" applyBorder="1" applyAlignment="1">
      <alignment horizontal="center" vertical="top" wrapText="1"/>
    </xf>
    <xf numFmtId="0" fontId="30" fillId="0" borderId="35" xfId="0" applyFont="1" applyFill="1" applyBorder="1" applyAlignment="1">
      <alignment horizontal="left" vertical="top" wrapText="1"/>
    </xf>
    <xf numFmtId="187" fontId="30" fillId="0" borderId="36" xfId="1" applyNumberFormat="1" applyFont="1" applyFill="1" applyBorder="1" applyAlignment="1">
      <alignment horizontal="right" vertical="top" wrapText="1"/>
    </xf>
    <xf numFmtId="0" fontId="31" fillId="0" borderId="36" xfId="0" applyFont="1" applyBorder="1" applyAlignment="1">
      <alignment horizontal="right" vertical="top"/>
    </xf>
    <xf numFmtId="0" fontId="30" fillId="0" borderId="34" xfId="0" applyFont="1" applyBorder="1" applyAlignment="1">
      <alignment horizontal="right" vertical="top"/>
    </xf>
    <xf numFmtId="0" fontId="30" fillId="0" borderId="35" xfId="0" applyFont="1" applyBorder="1" applyAlignment="1">
      <alignment horizontal="right" vertical="top"/>
    </xf>
    <xf numFmtId="0" fontId="30" fillId="0" borderId="37" xfId="0" applyFont="1" applyBorder="1" applyAlignment="1">
      <alignment horizontal="left" vertical="top"/>
    </xf>
    <xf numFmtId="0" fontId="31" fillId="0" borderId="37" xfId="0" applyFont="1" applyBorder="1"/>
    <xf numFmtId="187" fontId="30" fillId="0" borderId="36" xfId="1" applyNumberFormat="1" applyFont="1" applyBorder="1" applyAlignment="1">
      <alignment horizontal="right" vertical="top"/>
    </xf>
    <xf numFmtId="187" fontId="30" fillId="0" borderId="36" xfId="0" applyNumberFormat="1" applyFont="1" applyBorder="1" applyAlignment="1">
      <alignment horizontal="right" vertical="top"/>
    </xf>
    <xf numFmtId="1" fontId="30" fillId="0" borderId="38" xfId="2" applyNumberFormat="1" applyFont="1" applyBorder="1" applyAlignment="1">
      <alignment horizontal="center" vertical="top" wrapText="1"/>
    </xf>
    <xf numFmtId="0" fontId="30" fillId="0" borderId="39" xfId="0" applyFont="1" applyFill="1" applyBorder="1" applyAlignment="1">
      <alignment horizontal="left" vertical="top" wrapText="1"/>
    </xf>
    <xf numFmtId="187" fontId="30" fillId="0" borderId="40" xfId="1" applyNumberFormat="1" applyFont="1" applyFill="1" applyBorder="1" applyAlignment="1">
      <alignment horizontal="right" vertical="top" wrapText="1"/>
    </xf>
    <xf numFmtId="0" fontId="31" fillId="0" borderId="40" xfId="0" applyFont="1" applyBorder="1" applyAlignment="1">
      <alignment horizontal="right" vertical="top"/>
    </xf>
    <xf numFmtId="0" fontId="30" fillId="0" borderId="38" xfId="0" applyFont="1" applyBorder="1" applyAlignment="1">
      <alignment horizontal="right" vertical="top"/>
    </xf>
    <xf numFmtId="0" fontId="30" fillId="0" borderId="39" xfId="0" applyFont="1" applyBorder="1" applyAlignment="1">
      <alignment horizontal="right" vertical="top"/>
    </xf>
    <xf numFmtId="0" fontId="30" fillId="0" borderId="41" xfId="0" applyFont="1" applyBorder="1" applyAlignment="1">
      <alignment horizontal="left" vertical="top"/>
    </xf>
    <xf numFmtId="0" fontId="31" fillId="0" borderId="41" xfId="0" applyFont="1" applyBorder="1"/>
    <xf numFmtId="1" fontId="30" fillId="0" borderId="30" xfId="2" applyNumberFormat="1" applyFont="1" applyBorder="1" applyAlignment="1">
      <alignment horizontal="center" vertical="top" wrapText="1"/>
    </xf>
    <xf numFmtId="0" fontId="30" fillId="0" borderId="31" xfId="34" applyFont="1" applyBorder="1" applyAlignment="1">
      <alignment vertical="top" wrapText="1"/>
    </xf>
    <xf numFmtId="187" fontId="30" fillId="0" borderId="32" xfId="1" applyNumberFormat="1" applyFont="1" applyFill="1" applyBorder="1" applyAlignment="1">
      <alignment horizontal="right" vertical="top" wrapText="1"/>
    </xf>
    <xf numFmtId="0" fontId="31" fillId="0" borderId="32" xfId="0" applyFont="1" applyBorder="1"/>
    <xf numFmtId="187" fontId="30" fillId="0" borderId="32" xfId="0" applyNumberFormat="1" applyFont="1" applyBorder="1" applyAlignment="1">
      <alignment horizontal="center"/>
    </xf>
    <xf numFmtId="0" fontId="31" fillId="0" borderId="33" xfId="0" applyFont="1" applyBorder="1"/>
    <xf numFmtId="0" fontId="30" fillId="0" borderId="39" xfId="34" applyFont="1" applyBorder="1" applyAlignment="1">
      <alignment vertical="top" wrapText="1"/>
    </xf>
    <xf numFmtId="0" fontId="31" fillId="0" borderId="40" xfId="0" applyFont="1" applyBorder="1"/>
    <xf numFmtId="187" fontId="30" fillId="0" borderId="38" xfId="1" applyNumberFormat="1" applyFont="1" applyBorder="1"/>
    <xf numFmtId="0" fontId="30" fillId="0" borderId="33" xfId="0" applyFont="1" applyBorder="1" applyAlignment="1">
      <alignment vertical="top"/>
    </xf>
    <xf numFmtId="0" fontId="31" fillId="0" borderId="33" xfId="0" applyFont="1" applyBorder="1" applyAlignment="1">
      <alignment vertical="top"/>
    </xf>
    <xf numFmtId="0" fontId="30" fillId="0" borderId="35" xfId="0" applyFont="1" applyFill="1" applyBorder="1" applyAlignment="1">
      <alignment vertical="top" wrapText="1"/>
    </xf>
    <xf numFmtId="0" fontId="31" fillId="0" borderId="36" xfId="0" applyFont="1" applyBorder="1"/>
    <xf numFmtId="49" fontId="30" fillId="0" borderId="36" xfId="0" applyNumberFormat="1" applyFont="1" applyBorder="1" applyAlignment="1">
      <alignment horizontal="center" wrapText="1"/>
    </xf>
    <xf numFmtId="0" fontId="32" fillId="0" borderId="35" xfId="0" applyFont="1" applyFill="1" applyBorder="1" applyAlignment="1">
      <alignment vertical="top" wrapText="1"/>
    </xf>
    <xf numFmtId="187" fontId="32" fillId="0" borderId="36" xfId="1" applyNumberFormat="1" applyFont="1" applyFill="1" applyBorder="1" applyAlignment="1">
      <alignment horizontal="right" vertical="top" wrapText="1"/>
    </xf>
    <xf numFmtId="0" fontId="63" fillId="0" borderId="36" xfId="0" applyFont="1" applyBorder="1"/>
    <xf numFmtId="49" fontId="32" fillId="0" borderId="36" xfId="0" applyNumberFormat="1" applyFont="1" applyBorder="1" applyAlignment="1">
      <alignment horizontal="center" wrapText="1"/>
    </xf>
    <xf numFmtId="0" fontId="32" fillId="0" borderId="34" xfId="0" applyFont="1" applyBorder="1" applyAlignment="1">
      <alignment horizontal="center" vertical="top"/>
    </xf>
    <xf numFmtId="0" fontId="32" fillId="0" borderId="35" xfId="0" applyFont="1" applyBorder="1" applyAlignment="1">
      <alignment vertical="top"/>
    </xf>
    <xf numFmtId="0" fontId="32" fillId="0" borderId="34" xfId="0" applyFont="1" applyBorder="1" applyAlignment="1">
      <alignment vertical="top"/>
    </xf>
    <xf numFmtId="0" fontId="32" fillId="0" borderId="36" xfId="0" applyFont="1" applyBorder="1" applyAlignment="1">
      <alignment horizontal="center" vertical="top"/>
    </xf>
    <xf numFmtId="0" fontId="62" fillId="0" borderId="36" xfId="0" applyFont="1" applyBorder="1" applyAlignment="1">
      <alignment horizontal="center" vertical="top"/>
    </xf>
    <xf numFmtId="0" fontId="30" fillId="0" borderId="39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187" fontId="4" fillId="4" borderId="32" xfId="0" applyNumberFormat="1" applyFont="1" applyFill="1" applyBorder="1" applyAlignment="1">
      <alignment vertical="top"/>
    </xf>
    <xf numFmtId="3" fontId="4" fillId="4" borderId="30" xfId="0" applyNumberFormat="1" applyFont="1" applyFill="1" applyBorder="1" applyAlignment="1">
      <alignment horizontal="center" vertical="top"/>
    </xf>
    <xf numFmtId="1" fontId="30" fillId="4" borderId="34" xfId="0" applyNumberFormat="1" applyFont="1" applyFill="1" applyBorder="1" applyAlignment="1">
      <alignment horizontal="center" vertical="top"/>
    </xf>
    <xf numFmtId="187" fontId="30" fillId="4" borderId="36" xfId="0" applyNumberFormat="1" applyFont="1" applyFill="1" applyBorder="1" applyAlignment="1">
      <alignment vertical="top"/>
    </xf>
    <xf numFmtId="3" fontId="30" fillId="4" borderId="34" xfId="0" applyNumberFormat="1" applyFont="1" applyFill="1" applyBorder="1" applyAlignment="1">
      <alignment horizontal="center" vertical="top"/>
    </xf>
    <xf numFmtId="0" fontId="45" fillId="4" borderId="36" xfId="0" applyFont="1" applyFill="1" applyBorder="1" applyAlignment="1">
      <alignment horizontal="center" vertical="top"/>
    </xf>
    <xf numFmtId="187" fontId="30" fillId="4" borderId="34" xfId="1" applyNumberFormat="1" applyFont="1" applyFill="1" applyBorder="1" applyAlignment="1">
      <alignment vertical="top"/>
    </xf>
    <xf numFmtId="3" fontId="30" fillId="4" borderId="38" xfId="0" applyNumberFormat="1" applyFont="1" applyFill="1" applyBorder="1" applyAlignment="1">
      <alignment horizontal="center" vertical="top"/>
    </xf>
    <xf numFmtId="187" fontId="4" fillId="0" borderId="23" xfId="1" applyNumberFormat="1" applyFont="1" applyBorder="1" applyAlignment="1">
      <alignment horizontal="center" vertical="top"/>
    </xf>
    <xf numFmtId="0" fontId="6" fillId="3" borderId="18" xfId="0" applyFont="1" applyFill="1" applyBorder="1" applyAlignment="1">
      <alignment horizontal="center"/>
    </xf>
    <xf numFmtId="0" fontId="30" fillId="0" borderId="41" xfId="0" applyFont="1" applyBorder="1" applyAlignment="1">
      <alignment horizontal="center" vertical="top"/>
    </xf>
    <xf numFmtId="0" fontId="30" fillId="0" borderId="0" xfId="0" applyFont="1" applyBorder="1" applyAlignment="1">
      <alignment vertical="top"/>
    </xf>
    <xf numFmtId="0" fontId="30" fillId="0" borderId="12" xfId="0" applyFont="1" applyBorder="1" applyAlignment="1">
      <alignment horizontal="center" vertical="top"/>
    </xf>
    <xf numFmtId="187" fontId="30" fillId="0" borderId="28" xfId="1" applyNumberFormat="1" applyFont="1" applyFill="1" applyBorder="1" applyAlignment="1">
      <alignment horizontal="left" vertical="top" wrapText="1"/>
    </xf>
    <xf numFmtId="187" fontId="30" fillId="0" borderId="11" xfId="1" applyNumberFormat="1" applyFont="1" applyBorder="1" applyAlignment="1">
      <alignment horizontal="right" vertical="top" wrapText="1"/>
    </xf>
    <xf numFmtId="0" fontId="31" fillId="0" borderId="11" xfId="0" applyFont="1" applyBorder="1" applyAlignment="1">
      <alignment vertical="top"/>
    </xf>
    <xf numFmtId="187" fontId="30" fillId="0" borderId="11" xfId="1" applyNumberFormat="1" applyFont="1" applyBorder="1" applyAlignment="1">
      <alignment vertical="top"/>
    </xf>
    <xf numFmtId="187" fontId="30" fillId="0" borderId="11" xfId="0" applyNumberFormat="1" applyFont="1" applyBorder="1" applyAlignment="1">
      <alignment vertical="top"/>
    </xf>
    <xf numFmtId="49" fontId="30" fillId="0" borderId="11" xfId="0" applyNumberFormat="1" applyFont="1" applyBorder="1" applyAlignment="1">
      <alignment horizontal="center" vertical="top" wrapText="1"/>
    </xf>
    <xf numFmtId="0" fontId="30" fillId="0" borderId="28" xfId="0" applyFont="1" applyBorder="1" applyAlignment="1">
      <alignment horizontal="left" vertical="top"/>
    </xf>
    <xf numFmtId="0" fontId="30" fillId="0" borderId="12" xfId="0" applyFont="1" applyBorder="1" applyAlignment="1">
      <alignment vertical="top"/>
    </xf>
    <xf numFmtId="0" fontId="30" fillId="0" borderId="28" xfId="0" applyFont="1" applyBorder="1" applyAlignment="1">
      <alignment vertical="top"/>
    </xf>
    <xf numFmtId="0" fontId="30" fillId="0" borderId="11" xfId="0" applyFont="1" applyBorder="1" applyAlignment="1">
      <alignment horizontal="center" vertical="top"/>
    </xf>
    <xf numFmtId="0" fontId="30" fillId="0" borderId="11" xfId="0" applyFont="1" applyBorder="1" applyAlignment="1">
      <alignment vertical="top"/>
    </xf>
    <xf numFmtId="0" fontId="45" fillId="0" borderId="11" xfId="0" applyFont="1" applyBorder="1" applyAlignment="1">
      <alignment horizontal="center" vertical="top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horizontal="center" vertical="top"/>
    </xf>
    <xf numFmtId="0" fontId="7" fillId="3" borderId="18" xfId="0" applyFont="1" applyFill="1" applyBorder="1" applyAlignment="1">
      <alignment vertical="center"/>
    </xf>
    <xf numFmtId="0" fontId="19" fillId="3" borderId="40" xfId="0" applyFont="1" applyFill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64" fillId="4" borderId="32" xfId="0" applyFont="1" applyFill="1" applyBorder="1" applyAlignment="1">
      <alignment horizontal="center" vertical="top"/>
    </xf>
    <xf numFmtId="187" fontId="50" fillId="4" borderId="36" xfId="0" applyNumberFormat="1" applyFont="1" applyFill="1" applyBorder="1" applyAlignment="1">
      <alignment horizontal="center" vertical="top"/>
    </xf>
    <xf numFmtId="2" fontId="50" fillId="4" borderId="36" xfId="0" applyNumberFormat="1" applyFont="1" applyFill="1" applyBorder="1" applyAlignment="1">
      <alignment horizontal="center" vertical="top"/>
    </xf>
    <xf numFmtId="0" fontId="50" fillId="4" borderId="36" xfId="0" applyFont="1" applyFill="1" applyBorder="1" applyAlignment="1">
      <alignment horizontal="right" vertical="top"/>
    </xf>
    <xf numFmtId="187" fontId="50" fillId="4" borderId="36" xfId="1" applyNumberFormat="1" applyFont="1" applyFill="1" applyBorder="1" applyAlignment="1">
      <alignment horizontal="right" vertical="top"/>
    </xf>
    <xf numFmtId="0" fontId="4" fillId="4" borderId="26" xfId="0" applyFont="1" applyFill="1" applyBorder="1" applyAlignment="1">
      <alignment horizontal="right" vertical="top"/>
    </xf>
    <xf numFmtId="187" fontId="4" fillId="4" borderId="26" xfId="1" applyNumberFormat="1" applyFont="1" applyFill="1" applyBorder="1" applyAlignment="1">
      <alignment horizontal="right" vertical="top"/>
    </xf>
    <xf numFmtId="15" fontId="4" fillId="4" borderId="26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right"/>
    </xf>
    <xf numFmtId="187" fontId="2" fillId="3" borderId="26" xfId="0" applyNumberFormat="1" applyFont="1" applyFill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2" fillId="4" borderId="26" xfId="0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187" fontId="4" fillId="0" borderId="26" xfId="1" applyNumberFormat="1" applyFont="1" applyBorder="1" applyAlignment="1">
      <alignment horizontal="right"/>
    </xf>
    <xf numFmtId="0" fontId="38" fillId="4" borderId="26" xfId="0" applyFont="1" applyFill="1" applyBorder="1" applyAlignment="1">
      <alignment vertical="top"/>
    </xf>
    <xf numFmtId="0" fontId="38" fillId="0" borderId="25" xfId="3" applyFont="1" applyFill="1" applyBorder="1" applyAlignment="1">
      <alignment horizontal="left" vertical="top" wrapText="1"/>
    </xf>
    <xf numFmtId="0" fontId="50" fillId="4" borderId="34" xfId="0" applyFont="1" applyFill="1" applyBorder="1" applyAlignment="1">
      <alignment horizontal="right" vertical="top"/>
    </xf>
    <xf numFmtId="43" fontId="4" fillId="0" borderId="26" xfId="1" applyFont="1" applyBorder="1"/>
    <xf numFmtId="0" fontId="4" fillId="4" borderId="23" xfId="0" applyFont="1" applyFill="1" applyBorder="1" applyAlignment="1">
      <alignment horizontal="center" vertical="top"/>
    </xf>
    <xf numFmtId="0" fontId="4" fillId="4" borderId="25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50" fillId="4" borderId="36" xfId="0" applyFont="1" applyFill="1" applyBorder="1" applyAlignment="1">
      <alignment horizontal="center" vertical="top" wrapText="1"/>
    </xf>
    <xf numFmtId="0" fontId="45" fillId="0" borderId="36" xfId="0" applyFont="1" applyBorder="1" applyAlignment="1">
      <alignment horizontal="center" vertical="top" wrapText="1"/>
    </xf>
    <xf numFmtId="187" fontId="4" fillId="0" borderId="23" xfId="1" applyNumberFormat="1" applyFont="1" applyBorder="1" applyAlignment="1">
      <alignment horizontal="center"/>
    </xf>
    <xf numFmtId="187" fontId="4" fillId="0" borderId="23" xfId="1" applyNumberFormat="1" applyFont="1" applyBorder="1" applyAlignment="1">
      <alignment horizontal="right"/>
    </xf>
    <xf numFmtId="187" fontId="4" fillId="0" borderId="1" xfId="0" applyNumberFormat="1" applyFont="1" applyBorder="1" applyAlignment="1">
      <alignment horizontal="center" vertical="top"/>
    </xf>
    <xf numFmtId="0" fontId="4" fillId="4" borderId="25" xfId="0" applyFont="1" applyFill="1" applyBorder="1" applyAlignment="1">
      <alignment horizontal="left"/>
    </xf>
    <xf numFmtId="2" fontId="4" fillId="0" borderId="26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187" fontId="50" fillId="4" borderId="36" xfId="1" applyNumberFormat="1" applyFont="1" applyFill="1" applyBorder="1" applyAlignment="1">
      <alignment vertical="top"/>
    </xf>
    <xf numFmtId="187" fontId="50" fillId="4" borderId="36" xfId="0" applyNumberFormat="1" applyFont="1" applyFill="1" applyBorder="1" applyAlignment="1">
      <alignment vertical="top"/>
    </xf>
    <xf numFmtId="49" fontId="50" fillId="4" borderId="36" xfId="0" applyNumberFormat="1" applyFont="1" applyFill="1" applyBorder="1" applyAlignment="1">
      <alignment horizontal="center" vertical="top" wrapText="1"/>
    </xf>
    <xf numFmtId="0" fontId="50" fillId="4" borderId="40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right" vertical="top" wrapText="1"/>
    </xf>
    <xf numFmtId="0" fontId="4" fillId="0" borderId="26" xfId="35" applyFont="1" applyFill="1" applyBorder="1" applyAlignment="1">
      <alignment horizontal="right" vertical="top" wrapText="1"/>
    </xf>
    <xf numFmtId="187" fontId="2" fillId="3" borderId="26" xfId="1" applyNumberFormat="1" applyFont="1" applyFill="1" applyBorder="1" applyAlignment="1">
      <alignment horizontal="right" vertical="top"/>
    </xf>
    <xf numFmtId="0" fontId="4" fillId="0" borderId="26" xfId="0" applyFont="1" applyBorder="1" applyAlignment="1">
      <alignment horizontal="right"/>
    </xf>
    <xf numFmtId="0" fontId="2" fillId="3" borderId="26" xfId="0" applyFont="1" applyFill="1" applyBorder="1" applyAlignment="1">
      <alignment horizontal="right" vertical="top"/>
    </xf>
    <xf numFmtId="187" fontId="4" fillId="0" borderId="26" xfId="11" applyNumberFormat="1" applyFont="1" applyFill="1" applyBorder="1" applyAlignment="1">
      <alignment horizontal="right" vertical="top" wrapText="1"/>
    </xf>
    <xf numFmtId="187" fontId="5" fillId="0" borderId="0" xfId="1" applyNumberFormat="1" applyFont="1" applyAlignment="1">
      <alignment horizontal="right"/>
    </xf>
    <xf numFmtId="187" fontId="4" fillId="0" borderId="26" xfId="1" applyNumberFormat="1" applyFont="1" applyBorder="1" applyAlignment="1">
      <alignment horizontal="right" vertical="top"/>
    </xf>
    <xf numFmtId="187" fontId="15" fillId="0" borderId="0" xfId="1" applyNumberFormat="1" applyFont="1" applyAlignment="1">
      <alignment horizontal="right" vertical="top"/>
    </xf>
    <xf numFmtId="187" fontId="4" fillId="0" borderId="26" xfId="0" applyNumberFormat="1" applyFont="1" applyBorder="1" applyAlignment="1">
      <alignment horizontal="right" vertical="top"/>
    </xf>
    <xf numFmtId="41" fontId="4" fillId="0" borderId="26" xfId="0" applyNumberFormat="1" applyFont="1" applyBorder="1" applyAlignment="1">
      <alignment horizontal="right" vertical="top"/>
    </xf>
    <xf numFmtId="3" fontId="4" fillId="4" borderId="26" xfId="0" applyNumberFormat="1" applyFont="1" applyFill="1" applyBorder="1" applyAlignment="1">
      <alignment horizontal="right" vertical="top"/>
    </xf>
    <xf numFmtId="187" fontId="4" fillId="4" borderId="26" xfId="0" applyNumberFormat="1" applyFont="1" applyFill="1" applyBorder="1" applyAlignment="1">
      <alignment horizontal="right" vertical="top"/>
    </xf>
    <xf numFmtId="187" fontId="4" fillId="0" borderId="26" xfId="0" applyNumberFormat="1" applyFont="1" applyBorder="1" applyAlignment="1">
      <alignment horizontal="right"/>
    </xf>
    <xf numFmtId="0" fontId="2" fillId="4" borderId="23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2" fontId="4" fillId="4" borderId="26" xfId="0" applyNumberFormat="1" applyFont="1" applyFill="1" applyBorder="1" applyAlignment="1">
      <alignment horizontal="right" vertical="top"/>
    </xf>
    <xf numFmtId="4" fontId="4" fillId="0" borderId="26" xfId="0" applyNumberFormat="1" applyFont="1" applyBorder="1" applyAlignment="1">
      <alignment horizontal="right"/>
    </xf>
    <xf numFmtId="41" fontId="4" fillId="0" borderId="26" xfId="1" applyNumberFormat="1" applyFont="1" applyFill="1" applyBorder="1" applyAlignment="1">
      <alignment horizontal="right" vertical="top" wrapText="1"/>
    </xf>
    <xf numFmtId="0" fontId="6" fillId="0" borderId="0" xfId="0" applyFont="1" applyBorder="1" applyAlignment="1"/>
    <xf numFmtId="0" fontId="4" fillId="0" borderId="25" xfId="0" applyFont="1" applyBorder="1" applyAlignment="1">
      <alignment vertical="center"/>
    </xf>
    <xf numFmtId="0" fontId="4" fillId="0" borderId="25" xfId="0" applyFont="1" applyBorder="1" applyAlignment="1"/>
    <xf numFmtId="4" fontId="4" fillId="0" borderId="26" xfId="0" applyNumberFormat="1" applyFont="1" applyBorder="1" applyAlignment="1">
      <alignment horizontal="right" vertical="center"/>
    </xf>
    <xf numFmtId="187" fontId="38" fillId="0" borderId="23" xfId="1" applyNumberFormat="1" applyFont="1" applyBorder="1" applyAlignment="1">
      <alignment horizontal="center" vertical="top"/>
    </xf>
    <xf numFmtId="0" fontId="38" fillId="0" borderId="25" xfId="0" applyFont="1" applyBorder="1" applyAlignment="1">
      <alignment horizontal="left" vertical="top"/>
    </xf>
    <xf numFmtId="0" fontId="38" fillId="4" borderId="23" xfId="0" applyFont="1" applyFill="1" applyBorder="1" applyAlignment="1">
      <alignment horizontal="center" vertical="top"/>
    </xf>
    <xf numFmtId="0" fontId="38" fillId="0" borderId="23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1" fontId="4" fillId="4" borderId="30" xfId="0" applyNumberFormat="1" applyFont="1" applyFill="1" applyBorder="1" applyAlignment="1">
      <alignment horizontal="center" vertical="top"/>
    </xf>
    <xf numFmtId="49" fontId="27" fillId="0" borderId="26" xfId="0" applyNumberFormat="1" applyFont="1" applyBorder="1" applyAlignment="1">
      <alignment horizontal="center" vertical="top"/>
    </xf>
    <xf numFmtId="187" fontId="27" fillId="0" borderId="26" xfId="1" applyNumberFormat="1" applyFont="1" applyBorder="1" applyAlignment="1">
      <alignment vertical="top"/>
    </xf>
    <xf numFmtId="187" fontId="27" fillId="0" borderId="26" xfId="0" applyNumberFormat="1" applyFont="1" applyBorder="1" applyAlignment="1">
      <alignment vertical="top"/>
    </xf>
    <xf numFmtId="0" fontId="44" fillId="0" borderId="26" xfId="0" applyFont="1" applyBorder="1" applyAlignment="1">
      <alignment horizontal="center" vertical="top"/>
    </xf>
    <xf numFmtId="0" fontId="4" fillId="0" borderId="23" xfId="0" applyFont="1" applyBorder="1" applyAlignment="1">
      <alignment horizontal="center"/>
    </xf>
    <xf numFmtId="0" fontId="27" fillId="0" borderId="23" xfId="0" applyFont="1" applyBorder="1" applyAlignment="1">
      <alignment horizontal="right" vertical="top"/>
    </xf>
    <xf numFmtId="0" fontId="50" fillId="0" borderId="34" xfId="0" applyFont="1" applyBorder="1" applyAlignment="1">
      <alignment horizontal="right" vertical="top"/>
    </xf>
    <xf numFmtId="187" fontId="50" fillId="0" borderId="36" xfId="1" applyNumberFormat="1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 wrapText="1"/>
    </xf>
    <xf numFmtId="4" fontId="4" fillId="0" borderId="32" xfId="0" applyNumberFormat="1" applyFont="1" applyBorder="1" applyAlignment="1">
      <alignment horizontal="center" vertical="top"/>
    </xf>
    <xf numFmtId="3" fontId="30" fillId="0" borderId="36" xfId="0" applyNumberFormat="1" applyFont="1" applyBorder="1" applyAlignment="1">
      <alignment horizontal="center" vertical="top"/>
    </xf>
    <xf numFmtId="3" fontId="30" fillId="0" borderId="40" xfId="0" applyNumberFormat="1" applyFont="1" applyBorder="1" applyAlignment="1">
      <alignment horizontal="center" vertical="top"/>
    </xf>
    <xf numFmtId="3" fontId="30" fillId="0" borderId="32" xfId="0" applyNumberFormat="1" applyFont="1" applyBorder="1" applyAlignment="1">
      <alignment horizontal="center"/>
    </xf>
    <xf numFmtId="3" fontId="30" fillId="0" borderId="40" xfId="0" applyNumberFormat="1" applyFont="1" applyBorder="1" applyAlignment="1">
      <alignment horizontal="center"/>
    </xf>
    <xf numFmtId="3" fontId="32" fillId="0" borderId="36" xfId="0" applyNumberFormat="1" applyFont="1" applyBorder="1" applyAlignment="1">
      <alignment horizontal="center" vertical="top"/>
    </xf>
    <xf numFmtId="0" fontId="51" fillId="4" borderId="36" xfId="0" applyFont="1" applyFill="1" applyBorder="1" applyAlignment="1">
      <alignment horizontal="center" vertical="top"/>
    </xf>
    <xf numFmtId="0" fontId="4" fillId="4" borderId="25" xfId="3" applyFont="1" applyFill="1" applyBorder="1" applyAlignment="1">
      <alignment vertical="center" wrapText="1"/>
    </xf>
    <xf numFmtId="187" fontId="4" fillId="4" borderId="26" xfId="1" applyNumberFormat="1" applyFont="1" applyFill="1" applyBorder="1" applyAlignment="1">
      <alignment horizontal="right" vertical="center" wrapText="1"/>
    </xf>
    <xf numFmtId="0" fontId="4" fillId="4" borderId="26" xfId="0" applyFont="1" applyFill="1" applyBorder="1" applyAlignment="1"/>
    <xf numFmtId="4" fontId="4" fillId="4" borderId="26" xfId="0" applyNumberFormat="1" applyFont="1" applyFill="1" applyBorder="1" applyAlignment="1">
      <alignment horizontal="right"/>
    </xf>
    <xf numFmtId="0" fontId="4" fillId="4" borderId="26" xfId="0" applyFont="1" applyFill="1" applyBorder="1" applyAlignment="1">
      <alignment horizontal="right" vertical="top" wrapText="1"/>
    </xf>
    <xf numFmtId="3" fontId="4" fillId="4" borderId="26" xfId="4" applyNumberFormat="1" applyFont="1" applyFill="1" applyBorder="1" applyAlignment="1">
      <alignment horizontal="right" vertical="top" wrapText="1"/>
    </xf>
    <xf numFmtId="3" fontId="4" fillId="4" borderId="26" xfId="4" applyNumberFormat="1" applyFont="1" applyFill="1" applyBorder="1" applyAlignment="1">
      <alignment vertical="top" wrapText="1"/>
    </xf>
    <xf numFmtId="0" fontId="4" fillId="4" borderId="26" xfId="3" applyFont="1" applyFill="1" applyBorder="1" applyAlignment="1">
      <alignment horizontal="right" vertical="top" wrapText="1"/>
    </xf>
    <xf numFmtId="3" fontId="4" fillId="4" borderId="23" xfId="4" applyNumberFormat="1" applyFont="1" applyFill="1" applyBorder="1" applyAlignment="1">
      <alignment horizontal="right" vertical="top" wrapText="1"/>
    </xf>
    <xf numFmtId="0" fontId="27" fillId="4" borderId="0" xfId="0" applyFont="1" applyFill="1" applyAlignment="1">
      <alignment vertical="top"/>
    </xf>
    <xf numFmtId="2" fontId="4" fillId="4" borderId="26" xfId="0" applyNumberFormat="1" applyFont="1" applyFill="1" applyBorder="1" applyAlignment="1">
      <alignment horizontal="center"/>
    </xf>
    <xf numFmtId="0" fontId="27" fillId="4" borderId="0" xfId="0" applyFont="1" applyFill="1"/>
    <xf numFmtId="0" fontId="4" fillId="4" borderId="25" xfId="0" applyFont="1" applyFill="1" applyBorder="1" applyAlignment="1">
      <alignment horizontal="right" vertical="top" wrapText="1"/>
    </xf>
    <xf numFmtId="41" fontId="4" fillId="4" borderId="26" xfId="1" applyNumberFormat="1" applyFont="1" applyFill="1" applyBorder="1" applyAlignment="1">
      <alignment horizontal="right" vertical="top" wrapText="1"/>
    </xf>
    <xf numFmtId="3" fontId="4" fillId="4" borderId="23" xfId="8" applyNumberFormat="1" applyFont="1" applyFill="1" applyBorder="1" applyAlignment="1">
      <alignment horizontal="center" vertical="top" wrapText="1"/>
    </xf>
    <xf numFmtId="187" fontId="4" fillId="4" borderId="25" xfId="8" applyNumberFormat="1" applyFont="1" applyFill="1" applyBorder="1" applyAlignment="1">
      <alignment horizontal="left" vertical="top" wrapText="1"/>
    </xf>
    <xf numFmtId="187" fontId="4" fillId="4" borderId="23" xfId="1" applyNumberFormat="1" applyFont="1" applyFill="1" applyBorder="1" applyAlignment="1">
      <alignment horizontal="right" vertical="top" wrapText="1"/>
    </xf>
    <xf numFmtId="0" fontId="4" fillId="4" borderId="25" xfId="4" applyFont="1" applyFill="1" applyBorder="1" applyAlignment="1">
      <alignment horizontal="left" vertical="top" wrapText="1"/>
    </xf>
    <xf numFmtId="187" fontId="30" fillId="4" borderId="35" xfId="1" applyNumberFormat="1" applyFont="1" applyFill="1" applyBorder="1" applyAlignment="1">
      <alignment horizontal="left" vertical="top" wrapText="1"/>
    </xf>
    <xf numFmtId="187" fontId="30" fillId="4" borderId="36" xfId="1" applyNumberFormat="1" applyFont="1" applyFill="1" applyBorder="1" applyAlignment="1">
      <alignment horizontal="right" vertical="top" wrapText="1"/>
    </xf>
    <xf numFmtId="187" fontId="30" fillId="4" borderId="36" xfId="0" applyNumberFormat="1" applyFont="1" applyFill="1" applyBorder="1" applyAlignment="1">
      <alignment horizontal="center" vertical="top"/>
    </xf>
    <xf numFmtId="0" fontId="41" fillId="4" borderId="36" xfId="0" applyFont="1" applyFill="1" applyBorder="1" applyAlignment="1">
      <alignment horizontal="center" vertical="top"/>
    </xf>
    <xf numFmtId="187" fontId="4" fillId="4" borderId="26" xfId="1" applyNumberFormat="1" applyFont="1" applyFill="1" applyBorder="1"/>
    <xf numFmtId="187" fontId="4" fillId="4" borderId="26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/>
    <xf numFmtId="0" fontId="23" fillId="4" borderId="26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49" fontId="4" fillId="0" borderId="26" xfId="2" applyNumberFormat="1" applyFont="1" applyBorder="1" applyAlignment="1">
      <alignment horizontal="center" vertical="top" wrapText="1"/>
    </xf>
    <xf numFmtId="1" fontId="4" fillId="4" borderId="26" xfId="2" applyNumberFormat="1" applyFont="1" applyFill="1" applyBorder="1" applyAlignment="1">
      <alignment horizontal="center" vertical="top" wrapText="1"/>
    </xf>
    <xf numFmtId="1" fontId="4" fillId="4" borderId="24" xfId="2" applyNumberFormat="1" applyFont="1" applyFill="1" applyBorder="1" applyAlignment="1">
      <alignment horizontal="center" vertical="top" wrapText="1"/>
    </xf>
    <xf numFmtId="43" fontId="4" fillId="4" borderId="26" xfId="1" applyFont="1" applyFill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top"/>
    </xf>
    <xf numFmtId="1" fontId="4" fillId="0" borderId="40" xfId="0" applyNumberFormat="1" applyFont="1" applyBorder="1" applyAlignment="1">
      <alignment horizontal="center" vertical="top"/>
    </xf>
    <xf numFmtId="1" fontId="4" fillId="0" borderId="32" xfId="0" applyNumberFormat="1" applyFont="1" applyBorder="1" applyAlignment="1">
      <alignment horizontal="center" vertical="top"/>
    </xf>
    <xf numFmtId="1" fontId="4" fillId="4" borderId="36" xfId="0" applyNumberFormat="1" applyFont="1" applyFill="1" applyBorder="1" applyAlignment="1">
      <alignment horizontal="center" vertical="top"/>
    </xf>
    <xf numFmtId="49" fontId="38" fillId="0" borderId="26" xfId="0" applyNumberFormat="1" applyFont="1" applyBorder="1" applyAlignment="1">
      <alignment horizontal="center" vertical="top" wrapText="1"/>
    </xf>
    <xf numFmtId="1" fontId="4" fillId="4" borderId="23" xfId="2" quotePrefix="1" applyNumberFormat="1" applyFont="1" applyFill="1" applyBorder="1" applyAlignment="1">
      <alignment horizontal="center" vertical="top" wrapText="1"/>
    </xf>
    <xf numFmtId="49" fontId="19" fillId="4" borderId="26" xfId="0" applyNumberFormat="1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justify" vertical="top" wrapText="1"/>
    </xf>
    <xf numFmtId="0" fontId="50" fillId="4" borderId="39" xfId="35" applyFont="1" applyFill="1" applyBorder="1" applyAlignment="1">
      <alignment vertical="top" wrapText="1"/>
    </xf>
    <xf numFmtId="187" fontId="50" fillId="4" borderId="40" xfId="1" applyNumberFormat="1" applyFont="1" applyFill="1" applyBorder="1" applyAlignment="1">
      <alignment horizontal="center" vertical="top" wrapText="1"/>
    </xf>
    <xf numFmtId="0" fontId="50" fillId="4" borderId="40" xfId="0" applyFont="1" applyFill="1" applyBorder="1" applyAlignment="1">
      <alignment horizontal="right" vertical="top"/>
    </xf>
    <xf numFmtId="17" fontId="50" fillId="4" borderId="40" xfId="6" applyNumberFormat="1" applyFont="1" applyFill="1" applyBorder="1" applyAlignment="1">
      <alignment horizontal="center" vertical="top" wrapText="1"/>
    </xf>
    <xf numFmtId="0" fontId="50" fillId="4" borderId="38" xfId="0" applyFont="1" applyFill="1" applyBorder="1" applyAlignment="1">
      <alignment horizontal="right" vertical="top"/>
    </xf>
    <xf numFmtId="0" fontId="50" fillId="4" borderId="39" xfId="0" applyFont="1" applyFill="1" applyBorder="1" applyAlignment="1">
      <alignment horizontal="center" vertical="top"/>
    </xf>
    <xf numFmtId="0" fontId="48" fillId="4" borderId="40" xfId="0" applyFont="1" applyFill="1" applyBorder="1" applyAlignment="1">
      <alignment horizontal="center" vertical="top"/>
    </xf>
    <xf numFmtId="0" fontId="50" fillId="4" borderId="41" xfId="0" applyFont="1" applyFill="1" applyBorder="1" applyAlignment="1">
      <alignment horizontal="left" vertical="top"/>
    </xf>
    <xf numFmtId="0" fontId="50" fillId="4" borderId="41" xfId="0" applyFont="1" applyFill="1" applyBorder="1" applyAlignment="1">
      <alignment horizontal="center" vertical="top"/>
    </xf>
    <xf numFmtId="0" fontId="57" fillId="4" borderId="41" xfId="0" applyFont="1" applyFill="1" applyBorder="1" applyAlignment="1">
      <alignment horizontal="center" vertical="top"/>
    </xf>
    <xf numFmtId="0" fontId="42" fillId="4" borderId="4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1" fontId="4" fillId="4" borderId="30" xfId="0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87" fontId="0" fillId="0" borderId="0" xfId="1" applyNumberFormat="1" applyFont="1" applyAlignment="1">
      <alignment horizontal="center"/>
    </xf>
    <xf numFmtId="1" fontId="66" fillId="0" borderId="0" xfId="0" applyNumberFormat="1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38" fillId="0" borderId="23" xfId="0" applyFont="1" applyBorder="1" applyAlignment="1">
      <alignment vertical="top"/>
    </xf>
    <xf numFmtId="49" fontId="4" fillId="4" borderId="26" xfId="0" quotePrefix="1" applyNumberFormat="1" applyFont="1" applyFill="1" applyBorder="1" applyAlignment="1">
      <alignment vertical="top"/>
    </xf>
    <xf numFmtId="49" fontId="38" fillId="0" borderId="26" xfId="0" applyNumberFormat="1" applyFont="1" applyBorder="1" applyAlignment="1">
      <alignment horizontal="center" vertical="top"/>
    </xf>
    <xf numFmtId="0" fontId="38" fillId="0" borderId="26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/>
    </xf>
    <xf numFmtId="0" fontId="4" fillId="0" borderId="42" xfId="3" applyFont="1" applyFill="1" applyBorder="1" applyAlignment="1">
      <alignment horizontal="left" vertical="top" wrapText="1"/>
    </xf>
    <xf numFmtId="17" fontId="4" fillId="0" borderId="1" xfId="0" applyNumberFormat="1" applyFont="1" applyBorder="1" applyAlignment="1">
      <alignment vertical="top"/>
    </xf>
    <xf numFmtId="0" fontId="19" fillId="4" borderId="1" xfId="0" applyFont="1" applyFill="1" applyBorder="1" applyAlignment="1">
      <alignment horizontal="center" vertical="top" wrapText="1"/>
    </xf>
    <xf numFmtId="187" fontId="4" fillId="0" borderId="40" xfId="1" applyNumberFormat="1" applyFont="1" applyBorder="1" applyAlignment="1">
      <alignment horizontal="right" vertical="top" wrapText="1"/>
    </xf>
    <xf numFmtId="49" fontId="4" fillId="0" borderId="40" xfId="0" applyNumberFormat="1" applyFont="1" applyBorder="1" applyAlignment="1">
      <alignment horizontal="center" vertical="top" wrapText="1"/>
    </xf>
    <xf numFmtId="0" fontId="4" fillId="0" borderId="39" xfId="0" applyFont="1" applyBorder="1" applyAlignment="1">
      <alignment horizontal="left" vertical="top"/>
    </xf>
    <xf numFmtId="0" fontId="4" fillId="0" borderId="38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41" xfId="0" applyFont="1" applyBorder="1" applyAlignment="1">
      <alignment vertical="top"/>
    </xf>
    <xf numFmtId="187" fontId="38" fillId="0" borderId="1" xfId="1" applyNumberFormat="1" applyFont="1" applyBorder="1" applyAlignment="1">
      <alignment vertical="top"/>
    </xf>
    <xf numFmtId="0" fontId="4" fillId="0" borderId="26" xfId="0" quotePrefix="1" applyFont="1" applyBorder="1" applyAlignment="1">
      <alignment horizontal="center" vertical="top"/>
    </xf>
    <xf numFmtId="0" fontId="38" fillId="4" borderId="32" xfId="0" applyFont="1" applyFill="1" applyBorder="1" applyAlignment="1">
      <alignment horizontal="center" vertical="top"/>
    </xf>
    <xf numFmtId="0" fontId="4" fillId="4" borderId="18" xfId="0" applyFont="1" applyFill="1" applyBorder="1" applyAlignment="1">
      <alignment horizontal="center" vertical="top"/>
    </xf>
    <xf numFmtId="0" fontId="38" fillId="4" borderId="26" xfId="0" applyFont="1" applyFill="1" applyBorder="1" applyAlignment="1">
      <alignment horizontal="right" vertical="top"/>
    </xf>
    <xf numFmtId="49" fontId="38" fillId="4" borderId="26" xfId="0" applyNumberFormat="1" applyFont="1" applyFill="1" applyBorder="1" applyAlignment="1">
      <alignment horizontal="center" vertical="top"/>
    </xf>
    <xf numFmtId="0" fontId="38" fillId="4" borderId="25" xfId="0" applyFont="1" applyFill="1" applyBorder="1" applyAlignment="1">
      <alignment horizontal="left" vertical="top"/>
    </xf>
    <xf numFmtId="0" fontId="56" fillId="0" borderId="0" xfId="0" applyFont="1" applyAlignment="1">
      <alignment horizontal="left" vertical="top"/>
    </xf>
    <xf numFmtId="0" fontId="54" fillId="0" borderId="0" xfId="0" applyFont="1" applyAlignment="1">
      <alignment horizontal="left"/>
    </xf>
    <xf numFmtId="0" fontId="54" fillId="2" borderId="0" xfId="0" applyFont="1" applyFill="1" applyAlignment="1">
      <alignment horizontal="left"/>
    </xf>
    <xf numFmtId="0" fontId="55" fillId="3" borderId="0" xfId="0" applyFont="1" applyFill="1" applyAlignment="1">
      <alignment horizontal="left" vertical="top"/>
    </xf>
    <xf numFmtId="0" fontId="55" fillId="4" borderId="0" xfId="0" applyFont="1" applyFill="1" applyAlignment="1">
      <alignment horizontal="left" vertical="top"/>
    </xf>
    <xf numFmtId="0" fontId="38" fillId="0" borderId="0" xfId="0" applyFont="1" applyAlignment="1">
      <alignment horizontal="left" vertical="top"/>
    </xf>
    <xf numFmtId="0" fontId="55" fillId="4" borderId="44" xfId="0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8" fillId="4" borderId="0" xfId="0" applyFont="1" applyFill="1" applyAlignment="1">
      <alignment horizontal="left" vertical="top"/>
    </xf>
    <xf numFmtId="0" fontId="38" fillId="4" borderId="26" xfId="0" applyFont="1" applyFill="1" applyBorder="1" applyAlignment="1">
      <alignment horizontal="left" vertical="top" wrapText="1"/>
    </xf>
    <xf numFmtId="49" fontId="38" fillId="4" borderId="26" xfId="0" applyNumberFormat="1" applyFont="1" applyFill="1" applyBorder="1" applyAlignment="1">
      <alignment horizontal="left" wrapText="1"/>
    </xf>
    <xf numFmtId="49" fontId="38" fillId="4" borderId="26" xfId="0" applyNumberFormat="1" applyFont="1" applyFill="1" applyBorder="1" applyAlignment="1">
      <alignment horizontal="left" vertical="top"/>
    </xf>
    <xf numFmtId="0" fontId="38" fillId="4" borderId="26" xfId="0" applyFont="1" applyFill="1" applyBorder="1" applyAlignment="1">
      <alignment horizontal="center" vertical="top"/>
    </xf>
    <xf numFmtId="49" fontId="38" fillId="4" borderId="26" xfId="0" applyNumberFormat="1" applyFont="1" applyFill="1" applyBorder="1" applyAlignment="1">
      <alignment horizontal="center" vertical="top" wrapText="1"/>
    </xf>
    <xf numFmtId="0" fontId="65" fillId="4" borderId="26" xfId="0" applyFont="1" applyFill="1" applyBorder="1" applyAlignment="1">
      <alignment horizontal="center" vertical="top" wrapText="1"/>
    </xf>
    <xf numFmtId="0" fontId="38" fillId="4" borderId="23" xfId="0" applyFont="1" applyFill="1" applyBorder="1" applyAlignment="1">
      <alignment vertical="top"/>
    </xf>
    <xf numFmtId="0" fontId="38" fillId="4" borderId="25" xfId="0" applyFont="1" applyFill="1" applyBorder="1" applyAlignment="1">
      <alignment vertical="top"/>
    </xf>
    <xf numFmtId="0" fontId="38" fillId="4" borderId="23" xfId="0" applyFont="1" applyFill="1" applyBorder="1" applyAlignment="1">
      <alignment horizontal="right" vertical="top"/>
    </xf>
    <xf numFmtId="2" fontId="38" fillId="4" borderId="26" xfId="0" applyNumberFormat="1" applyFont="1" applyFill="1" applyBorder="1" applyAlignment="1">
      <alignment horizontal="center" vertical="top"/>
    </xf>
    <xf numFmtId="192" fontId="4" fillId="0" borderId="23" xfId="1" applyNumberFormat="1" applyFont="1" applyBorder="1" applyAlignment="1">
      <alignment vertical="top"/>
    </xf>
    <xf numFmtId="0" fontId="38" fillId="0" borderId="26" xfId="0" applyFont="1" applyBorder="1" applyAlignment="1">
      <alignment horizontal="center" vertical="top"/>
    </xf>
    <xf numFmtId="0" fontId="38" fillId="0" borderId="23" xfId="0" applyFont="1" applyBorder="1" applyAlignment="1">
      <alignment horizontal="right" vertical="top"/>
    </xf>
    <xf numFmtId="2" fontId="38" fillId="0" borderId="26" xfId="0" applyNumberFormat="1" applyFont="1" applyBorder="1" applyAlignment="1">
      <alignment horizontal="center" vertical="top"/>
    </xf>
    <xf numFmtId="0" fontId="54" fillId="0" borderId="0" xfId="0" applyFont="1" applyAlignment="1">
      <alignment horizontal="left" vertical="top"/>
    </xf>
    <xf numFmtId="0" fontId="54" fillId="2" borderId="0" xfId="0" applyFont="1" applyFill="1" applyAlignment="1">
      <alignment horizontal="left" vertical="top"/>
    </xf>
    <xf numFmtId="0" fontId="38" fillId="0" borderId="2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187" fontId="4" fillId="0" borderId="11" xfId="1" applyNumberFormat="1" applyFont="1" applyBorder="1" applyAlignment="1">
      <alignment horizontal="right" vertical="top" wrapText="1"/>
    </xf>
    <xf numFmtId="187" fontId="4" fillId="0" borderId="11" xfId="0" applyNumberFormat="1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28" xfId="0" applyFont="1" applyBorder="1" applyAlignment="1">
      <alignment horizontal="left" vertical="top"/>
    </xf>
    <xf numFmtId="0" fontId="4" fillId="0" borderId="12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60" fillId="4" borderId="49" xfId="0" applyFont="1" applyFill="1" applyBorder="1" applyAlignment="1">
      <alignment horizontal="center" vertical="top" wrapText="1"/>
    </xf>
    <xf numFmtId="0" fontId="60" fillId="4" borderId="1" xfId="0" applyFont="1" applyFill="1" applyBorder="1" applyAlignment="1">
      <alignment horizontal="center" vertical="top" wrapText="1"/>
    </xf>
    <xf numFmtId="0" fontId="4" fillId="0" borderId="48" xfId="3" applyFont="1" applyFill="1" applyBorder="1" applyAlignment="1">
      <alignment horizontal="left" vertical="top" wrapText="1"/>
    </xf>
    <xf numFmtId="187" fontId="4" fillId="0" borderId="49" xfId="1" applyNumberFormat="1" applyFont="1" applyBorder="1" applyAlignment="1">
      <alignment horizontal="right" vertical="top" wrapText="1"/>
    </xf>
    <xf numFmtId="187" fontId="38" fillId="0" borderId="49" xfId="1" applyNumberFormat="1" applyFont="1" applyBorder="1" applyAlignment="1">
      <alignment vertical="top"/>
    </xf>
    <xf numFmtId="187" fontId="4" fillId="0" borderId="49" xfId="0" applyNumberFormat="1" applyFont="1" applyBorder="1" applyAlignment="1">
      <alignment vertical="top"/>
    </xf>
    <xf numFmtId="49" fontId="4" fillId="0" borderId="49" xfId="0" applyNumberFormat="1" applyFont="1" applyBorder="1" applyAlignment="1">
      <alignment horizontal="center" vertical="top" wrapText="1"/>
    </xf>
    <xf numFmtId="0" fontId="4" fillId="0" borderId="48" xfId="0" applyFont="1" applyBorder="1" applyAlignment="1">
      <alignment horizontal="left" vertical="top"/>
    </xf>
    <xf numFmtId="0" fontId="4" fillId="0" borderId="50" xfId="0" applyFont="1" applyBorder="1" applyAlignment="1">
      <alignment vertical="top"/>
    </xf>
    <xf numFmtId="0" fontId="4" fillId="0" borderId="48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29" xfId="0" applyFont="1" applyBorder="1" applyAlignment="1">
      <alignment horizontal="center" vertical="top"/>
    </xf>
    <xf numFmtId="0" fontId="19" fillId="4" borderId="18" xfId="0" applyFont="1" applyFill="1" applyBorder="1" applyAlignment="1">
      <alignment horizontal="center" vertical="top" wrapText="1"/>
    </xf>
    <xf numFmtId="0" fontId="38" fillId="4" borderId="25" xfId="5" applyFont="1" applyFill="1" applyBorder="1" applyAlignment="1">
      <alignment horizontal="left" vertical="top" wrapText="1"/>
    </xf>
    <xf numFmtId="41" fontId="38" fillId="4" borderId="26" xfId="1" applyNumberFormat="1" applyFont="1" applyFill="1" applyBorder="1" applyAlignment="1">
      <alignment horizontal="center" vertical="top" wrapText="1"/>
    </xf>
    <xf numFmtId="41" fontId="38" fillId="4" borderId="26" xfId="7" applyNumberFormat="1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  <xf numFmtId="187" fontId="4" fillId="0" borderId="11" xfId="1" applyNumberFormat="1" applyFont="1" applyBorder="1" applyAlignment="1">
      <alignment vertical="top"/>
    </xf>
    <xf numFmtId="17" fontId="4" fillId="0" borderId="11" xfId="0" quotePrefix="1" applyNumberFormat="1" applyFont="1" applyBorder="1" applyAlignment="1">
      <alignment vertical="top"/>
    </xf>
    <xf numFmtId="0" fontId="19" fillId="4" borderId="11" xfId="0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4" xfId="3" applyFont="1" applyFill="1" applyBorder="1" applyAlignment="1">
      <alignment horizontal="left" vertical="top" wrapText="1"/>
    </xf>
    <xf numFmtId="187" fontId="4" fillId="0" borderId="18" xfId="1" applyNumberFormat="1" applyFont="1" applyBorder="1" applyAlignment="1">
      <alignment horizontal="right" vertical="top" wrapText="1"/>
    </xf>
    <xf numFmtId="187" fontId="4" fillId="0" borderId="18" xfId="1" applyNumberFormat="1" applyFont="1" applyBorder="1" applyAlignment="1">
      <alignment vertical="top"/>
    </xf>
    <xf numFmtId="49" fontId="4" fillId="0" borderId="18" xfId="0" applyNumberFormat="1" applyFont="1" applyBorder="1" applyAlignment="1">
      <alignment horizontal="center" vertical="top" wrapText="1"/>
    </xf>
    <xf numFmtId="17" fontId="4" fillId="0" borderId="18" xfId="0" applyNumberFormat="1" applyFont="1" applyBorder="1" applyAlignment="1">
      <alignment vertical="top"/>
    </xf>
    <xf numFmtId="0" fontId="4" fillId="0" borderId="22" xfId="0" applyFont="1" applyBorder="1" applyAlignment="1">
      <alignment horizontal="left" vertical="top"/>
    </xf>
    <xf numFmtId="0" fontId="4" fillId="0" borderId="29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0" xfId="3" applyFont="1" applyFill="1" applyBorder="1" applyAlignment="1">
      <alignment vertical="top" wrapText="1"/>
    </xf>
    <xf numFmtId="187" fontId="4" fillId="0" borderId="0" xfId="1" applyNumberFormat="1" applyFont="1" applyFill="1" applyBorder="1" applyAlignment="1">
      <alignment horizontal="right" vertical="top" wrapText="1"/>
    </xf>
    <xf numFmtId="49" fontId="4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38" fillId="0" borderId="23" xfId="0" applyFont="1" applyBorder="1"/>
    <xf numFmtId="3" fontId="4" fillId="0" borderId="32" xfId="1" applyNumberFormat="1" applyFont="1" applyBorder="1" applyAlignment="1">
      <alignment horizontal="right" vertical="top" wrapText="1"/>
    </xf>
    <xf numFmtId="187" fontId="4" fillId="0" borderId="32" xfId="0" applyNumberFormat="1" applyFont="1" applyBorder="1"/>
    <xf numFmtId="49" fontId="4" fillId="0" borderId="32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19" fillId="4" borderId="32" xfId="0" applyFont="1" applyFill="1" applyBorder="1" applyAlignment="1">
      <alignment horizontal="center" vertical="top"/>
    </xf>
    <xf numFmtId="0" fontId="4" fillId="0" borderId="33" xfId="0" applyFont="1" applyBorder="1"/>
    <xf numFmtId="3" fontId="30" fillId="0" borderId="36" xfId="1" applyNumberFormat="1" applyFont="1" applyBorder="1" applyAlignment="1">
      <alignment horizontal="right" vertical="top" wrapText="1"/>
    </xf>
    <xf numFmtId="187" fontId="30" fillId="0" borderId="36" xfId="1" applyNumberFormat="1" applyFont="1" applyBorder="1"/>
    <xf numFmtId="187" fontId="30" fillId="0" borderId="36" xfId="0" applyNumberFormat="1" applyFont="1" applyBorder="1"/>
    <xf numFmtId="49" fontId="30" fillId="0" borderId="36" xfId="0" applyNumberFormat="1" applyFont="1" applyBorder="1" applyAlignment="1">
      <alignment wrapText="1"/>
    </xf>
    <xf numFmtId="0" fontId="30" fillId="0" borderId="34" xfId="0" applyFont="1" applyBorder="1" applyAlignment="1">
      <alignment horizontal="center"/>
    </xf>
    <xf numFmtId="0" fontId="30" fillId="0" borderId="35" xfId="0" applyFont="1" applyBorder="1"/>
    <xf numFmtId="0" fontId="30" fillId="0" borderId="34" xfId="0" applyFont="1" applyBorder="1"/>
    <xf numFmtId="0" fontId="30" fillId="0" borderId="36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30" fillId="0" borderId="37" xfId="0" applyFont="1" applyBorder="1"/>
    <xf numFmtId="0" fontId="38" fillId="0" borderId="26" xfId="0" applyFont="1" applyBorder="1" applyAlignment="1">
      <alignment vertical="top"/>
    </xf>
    <xf numFmtId="0" fontId="38" fillId="4" borderId="30" xfId="0" applyFont="1" applyFill="1" applyBorder="1" applyAlignment="1">
      <alignment vertical="top"/>
    </xf>
    <xf numFmtId="0" fontId="38" fillId="0" borderId="32" xfId="0" applyFont="1" applyBorder="1" applyAlignment="1">
      <alignment vertical="top"/>
    </xf>
    <xf numFmtId="0" fontId="72" fillId="0" borderId="0" xfId="0" applyFont="1" applyAlignment="1">
      <alignment horizontal="left"/>
    </xf>
    <xf numFmtId="0" fontId="38" fillId="4" borderId="33" xfId="0" applyFont="1" applyFill="1" applyBorder="1" applyAlignment="1">
      <alignment horizontal="left" vertical="top"/>
    </xf>
    <xf numFmtId="0" fontId="58" fillId="4" borderId="37" xfId="0" applyFont="1" applyFill="1" applyBorder="1" applyAlignment="1">
      <alignment horizontal="left" vertical="top"/>
    </xf>
    <xf numFmtId="0" fontId="58" fillId="4" borderId="41" xfId="0" applyFont="1" applyFill="1" applyBorder="1" applyAlignment="1">
      <alignment horizontal="left" vertical="top"/>
    </xf>
    <xf numFmtId="0" fontId="38" fillId="0" borderId="33" xfId="0" applyFont="1" applyBorder="1" applyAlignment="1">
      <alignment horizontal="left"/>
    </xf>
    <xf numFmtId="0" fontId="58" fillId="0" borderId="37" xfId="0" applyFont="1" applyBorder="1" applyAlignment="1">
      <alignment horizontal="left"/>
    </xf>
    <xf numFmtId="0" fontId="58" fillId="0" borderId="41" xfId="0" applyFont="1" applyBorder="1" applyAlignment="1">
      <alignment horizontal="left"/>
    </xf>
    <xf numFmtId="15" fontId="4" fillId="0" borderId="26" xfId="0" applyNumberFormat="1" applyFont="1" applyBorder="1" applyAlignment="1">
      <alignment horizontal="center" vertical="top"/>
    </xf>
    <xf numFmtId="187" fontId="38" fillId="0" borderId="32" xfId="1" applyNumberFormat="1" applyFont="1" applyBorder="1"/>
    <xf numFmtId="0" fontId="38" fillId="0" borderId="30" xfId="0" applyFont="1" applyBorder="1"/>
    <xf numFmtId="0" fontId="38" fillId="0" borderId="32" xfId="0" applyFont="1" applyBorder="1"/>
    <xf numFmtId="0" fontId="38" fillId="0" borderId="26" xfId="0" applyFont="1" applyBorder="1"/>
    <xf numFmtId="0" fontId="19" fillId="0" borderId="1" xfId="0" applyFont="1" applyBorder="1" applyAlignment="1">
      <alignment horizontal="center" vertical="top"/>
    </xf>
    <xf numFmtId="0" fontId="52" fillId="0" borderId="25" xfId="0" applyFont="1" applyBorder="1" applyAlignment="1">
      <alignment vertical="top" wrapText="1"/>
    </xf>
    <xf numFmtId="17" fontId="38" fillId="0" borderId="26" xfId="0" applyNumberFormat="1" applyFont="1" applyBorder="1" applyAlignment="1">
      <alignment horizontal="center" vertical="top"/>
    </xf>
    <xf numFmtId="187" fontId="38" fillId="0" borderId="26" xfId="1" applyNumberFormat="1" applyFont="1" applyBorder="1" applyAlignment="1">
      <alignment horizontal="center" vertical="top"/>
    </xf>
    <xf numFmtId="0" fontId="30" fillId="0" borderId="35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30" fillId="0" borderId="36" xfId="0" applyFont="1" applyBorder="1" applyAlignment="1">
      <alignment horizontal="center" vertical="top" wrapText="1"/>
    </xf>
    <xf numFmtId="187" fontId="30" fillId="0" borderId="36" xfId="1" applyNumberFormat="1" applyFont="1" applyBorder="1" applyAlignment="1">
      <alignment horizontal="center" vertical="top"/>
    </xf>
    <xf numFmtId="187" fontId="30" fillId="0" borderId="40" xfId="1" applyNumberFormat="1" applyFont="1" applyBorder="1" applyAlignment="1">
      <alignment horizontal="center" vertical="top"/>
    </xf>
    <xf numFmtId="0" fontId="30" fillId="0" borderId="40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/>
    </xf>
    <xf numFmtId="0" fontId="45" fillId="0" borderId="37" xfId="0" applyFont="1" applyBorder="1" applyAlignment="1">
      <alignment horizontal="center" vertical="top"/>
    </xf>
    <xf numFmtId="4" fontId="38" fillId="0" borderId="26" xfId="0" applyNumberFormat="1" applyFont="1" applyBorder="1" applyAlignment="1">
      <alignment horizontal="center"/>
    </xf>
    <xf numFmtId="4" fontId="38" fillId="0" borderId="26" xfId="0" applyNumberFormat="1" applyFont="1" applyBorder="1" applyAlignment="1">
      <alignment horizontal="center" vertical="top"/>
    </xf>
    <xf numFmtId="1" fontId="4" fillId="0" borderId="30" xfId="2" quotePrefix="1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vertical="top" wrapText="1"/>
    </xf>
    <xf numFmtId="3" fontId="4" fillId="0" borderId="32" xfId="0" applyNumberFormat="1" applyFont="1" applyBorder="1" applyAlignment="1">
      <alignment horizontal="right" vertical="top" wrapText="1"/>
    </xf>
    <xf numFmtId="49" fontId="38" fillId="0" borderId="32" xfId="0" applyNumberFormat="1" applyFont="1" applyBorder="1" applyAlignment="1">
      <alignment horizontal="center" vertical="top" wrapText="1"/>
    </xf>
    <xf numFmtId="1" fontId="30" fillId="0" borderId="34" xfId="2" quotePrefix="1" applyNumberFormat="1" applyFont="1" applyBorder="1" applyAlignment="1">
      <alignment horizontal="center" vertical="top" wrapText="1"/>
    </xf>
    <xf numFmtId="0" fontId="30" fillId="0" borderId="35" xfId="0" applyFont="1" applyBorder="1" applyAlignment="1">
      <alignment vertical="top" wrapText="1"/>
    </xf>
    <xf numFmtId="3" fontId="30" fillId="0" borderId="37" xfId="0" applyNumberFormat="1" applyFont="1" applyBorder="1" applyAlignment="1">
      <alignment horizontal="right" vertical="top" wrapText="1"/>
    </xf>
    <xf numFmtId="49" fontId="38" fillId="0" borderId="36" xfId="0" applyNumberFormat="1" applyFont="1" applyBorder="1" applyAlignment="1">
      <alignment horizontal="center" vertical="top" wrapText="1"/>
    </xf>
    <xf numFmtId="49" fontId="30" fillId="0" borderId="36" xfId="0" applyNumberFormat="1" applyFont="1" applyBorder="1" applyAlignment="1">
      <alignment horizontal="center" vertical="top"/>
    </xf>
    <xf numFmtId="49" fontId="48" fillId="0" borderId="36" xfId="0" applyNumberFormat="1" applyFont="1" applyBorder="1" applyAlignment="1">
      <alignment horizontal="center" vertical="top" wrapText="1"/>
    </xf>
    <xf numFmtId="1" fontId="30" fillId="0" borderId="38" xfId="2" quotePrefix="1" applyNumberFormat="1" applyFont="1" applyBorder="1" applyAlignment="1">
      <alignment horizontal="center" vertical="top" wrapText="1"/>
    </xf>
    <xf numFmtId="0" fontId="30" fillId="0" borderId="39" xfId="0" applyFont="1" applyBorder="1" applyAlignment="1">
      <alignment vertical="top" wrapText="1"/>
    </xf>
    <xf numFmtId="3" fontId="30" fillId="0" borderId="51" xfId="0" applyNumberFormat="1" applyFont="1" applyBorder="1" applyAlignment="1">
      <alignment horizontal="right" vertical="top" wrapText="1"/>
    </xf>
    <xf numFmtId="187" fontId="30" fillId="0" borderId="40" xfId="0" applyNumberFormat="1" applyFont="1" applyBorder="1" applyAlignment="1">
      <alignment vertical="top"/>
    </xf>
    <xf numFmtId="49" fontId="48" fillId="0" borderId="40" xfId="0" applyNumberFormat="1" applyFont="1" applyBorder="1" applyAlignment="1">
      <alignment horizontal="center" vertical="top" wrapText="1"/>
    </xf>
    <xf numFmtId="49" fontId="30" fillId="0" borderId="40" xfId="0" applyNumberFormat="1" applyFont="1" applyBorder="1" applyAlignment="1">
      <alignment horizontal="center" vertical="top"/>
    </xf>
    <xf numFmtId="0" fontId="38" fillId="0" borderId="30" xfId="0" applyFont="1" applyBorder="1" applyAlignment="1">
      <alignment vertical="top"/>
    </xf>
    <xf numFmtId="0" fontId="4" fillId="0" borderId="31" xfId="2" applyFont="1" applyBorder="1" applyAlignment="1">
      <alignment horizontal="left" vertical="top" wrapText="1"/>
    </xf>
    <xf numFmtId="43" fontId="4" fillId="0" borderId="32" xfId="1" applyFont="1" applyBorder="1" applyAlignment="1">
      <alignment vertical="top"/>
    </xf>
    <xf numFmtId="43" fontId="4" fillId="0" borderId="32" xfId="0" applyNumberFormat="1" applyFont="1" applyBorder="1" applyAlignment="1">
      <alignment vertical="top"/>
    </xf>
    <xf numFmtId="15" fontId="4" fillId="0" borderId="32" xfId="0" applyNumberFormat="1" applyFont="1" applyBorder="1" applyAlignment="1">
      <alignment horizontal="center" vertical="top"/>
    </xf>
    <xf numFmtId="0" fontId="30" fillId="0" borderId="35" xfId="2" applyFont="1" applyBorder="1" applyAlignment="1">
      <alignment horizontal="left" vertical="top" wrapText="1"/>
    </xf>
    <xf numFmtId="43" fontId="30" fillId="0" borderId="36" xfId="0" applyNumberFormat="1" applyFont="1" applyBorder="1" applyAlignment="1">
      <alignment vertical="top"/>
    </xf>
    <xf numFmtId="0" fontId="30" fillId="0" borderId="39" xfId="2" applyFont="1" applyBorder="1" applyAlignment="1">
      <alignment horizontal="left" vertical="top" wrapText="1"/>
    </xf>
    <xf numFmtId="43" fontId="30" fillId="0" borderId="40" xfId="0" applyNumberFormat="1" applyFont="1" applyBorder="1" applyAlignment="1">
      <alignment vertical="top"/>
    </xf>
    <xf numFmtId="49" fontId="4" fillId="4" borderId="1" xfId="0" applyNumberFormat="1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38" fillId="0" borderId="23" xfId="0" applyFont="1" applyBorder="1" applyAlignment="1">
      <alignment horizontal="right"/>
    </xf>
    <xf numFmtId="0" fontId="38" fillId="4" borderId="30" xfId="0" applyFont="1" applyFill="1" applyBorder="1" applyAlignment="1">
      <alignment horizontal="right" vertical="top"/>
    </xf>
    <xf numFmtId="0" fontId="73" fillId="0" borderId="0" xfId="0" applyFont="1" applyAlignment="1">
      <alignment horizontal="left" vertical="top"/>
    </xf>
    <xf numFmtId="0" fontId="71" fillId="0" borderId="0" xfId="0" applyFont="1" applyAlignment="1">
      <alignment horizontal="left" vertical="top"/>
    </xf>
    <xf numFmtId="49" fontId="4" fillId="0" borderId="32" xfId="0" applyNumberFormat="1" applyFont="1" applyBorder="1" applyAlignment="1">
      <alignment horizontal="center" vertical="top"/>
    </xf>
    <xf numFmtId="0" fontId="38" fillId="0" borderId="33" xfId="0" applyFont="1" applyBorder="1" applyAlignment="1">
      <alignment horizontal="left" vertical="top"/>
    </xf>
    <xf numFmtId="0" fontId="58" fillId="0" borderId="37" xfId="0" applyFont="1" applyBorder="1" applyAlignment="1">
      <alignment horizontal="left" vertical="top"/>
    </xf>
    <xf numFmtId="3" fontId="30" fillId="0" borderId="36" xfId="0" applyNumberFormat="1" applyFont="1" applyBorder="1" applyAlignment="1">
      <alignment vertical="top"/>
    </xf>
    <xf numFmtId="0" fontId="42" fillId="0" borderId="45" xfId="0" applyFont="1" applyBorder="1" applyAlignment="1">
      <alignment horizontal="center" vertical="top"/>
    </xf>
    <xf numFmtId="0" fontId="58" fillId="0" borderId="41" xfId="0" applyFont="1" applyBorder="1" applyAlignment="1">
      <alignment horizontal="left" vertical="top"/>
    </xf>
    <xf numFmtId="187" fontId="30" fillId="0" borderId="35" xfId="8" applyNumberFormat="1" applyFont="1" applyFill="1" applyBorder="1" applyAlignment="1">
      <alignment horizontal="left" vertical="top" wrapText="1"/>
    </xf>
    <xf numFmtId="187" fontId="30" fillId="0" borderId="37" xfId="1" applyNumberFormat="1" applyFont="1" applyBorder="1" applyAlignment="1">
      <alignment horizontal="right" vertical="top" wrapText="1"/>
    </xf>
    <xf numFmtId="187" fontId="30" fillId="0" borderId="39" xfId="8" applyNumberFormat="1" applyFont="1" applyFill="1" applyBorder="1" applyAlignment="1">
      <alignment horizontal="left" vertical="top" wrapText="1"/>
    </xf>
    <xf numFmtId="187" fontId="30" fillId="0" borderId="51" xfId="1" applyNumberFormat="1" applyFont="1" applyBorder="1" applyAlignment="1">
      <alignment horizontal="right" vertical="top" wrapText="1"/>
    </xf>
    <xf numFmtId="187" fontId="4" fillId="0" borderId="27" xfId="8" applyNumberFormat="1" applyFont="1" applyFill="1" applyBorder="1" applyAlignment="1">
      <alignment horizontal="left" vertical="top" wrapText="1"/>
    </xf>
    <xf numFmtId="187" fontId="30" fillId="4" borderId="35" xfId="8" applyNumberFormat="1" applyFont="1" applyFill="1" applyBorder="1" applyAlignment="1">
      <alignment horizontal="left" vertical="top" wrapText="1"/>
    </xf>
    <xf numFmtId="187" fontId="30" fillId="4" borderId="37" xfId="1" applyNumberFormat="1" applyFont="1" applyFill="1" applyBorder="1" applyAlignment="1">
      <alignment horizontal="right" vertical="top" wrapText="1"/>
    </xf>
    <xf numFmtId="0" fontId="30" fillId="4" borderId="34" xfId="0" applyFont="1" applyFill="1" applyBorder="1" applyAlignment="1">
      <alignment horizontal="right" vertical="top"/>
    </xf>
    <xf numFmtId="0" fontId="30" fillId="4" borderId="38" xfId="0" applyFont="1" applyFill="1" applyBorder="1" applyAlignment="1">
      <alignment horizontal="right" vertical="top"/>
    </xf>
    <xf numFmtId="0" fontId="19" fillId="4" borderId="1" xfId="0" applyFont="1" applyFill="1" applyBorder="1" applyAlignment="1">
      <alignment horizontal="center" vertical="top"/>
    </xf>
    <xf numFmtId="3" fontId="4" fillId="0" borderId="23" xfId="0" applyNumberFormat="1" applyFont="1" applyBorder="1"/>
    <xf numFmtId="0" fontId="30" fillId="0" borderId="49" xfId="0" applyFont="1" applyBorder="1"/>
    <xf numFmtId="1" fontId="30" fillId="0" borderId="50" xfId="2" applyNumberFormat="1" applyFont="1" applyBorder="1" applyAlignment="1">
      <alignment horizontal="center" vertical="top" wrapText="1"/>
    </xf>
    <xf numFmtId="0" fontId="32" fillId="0" borderId="48" xfId="0" applyFont="1" applyFill="1" applyBorder="1" applyAlignment="1">
      <alignment vertical="top" wrapText="1"/>
    </xf>
    <xf numFmtId="187" fontId="32" fillId="0" borderId="49" xfId="1" applyNumberFormat="1" applyFont="1" applyFill="1" applyBorder="1" applyAlignment="1">
      <alignment horizontal="right" vertical="top" wrapText="1"/>
    </xf>
    <xf numFmtId="0" fontId="63" fillId="0" borderId="49" xfId="0" applyFont="1" applyBorder="1"/>
    <xf numFmtId="49" fontId="32" fillId="0" borderId="49" xfId="0" applyNumberFormat="1" applyFont="1" applyBorder="1" applyAlignment="1">
      <alignment horizontal="center" wrapText="1"/>
    </xf>
    <xf numFmtId="0" fontId="32" fillId="0" borderId="50" xfId="0" applyFont="1" applyBorder="1" applyAlignment="1">
      <alignment horizontal="center" vertical="top"/>
    </xf>
    <xf numFmtId="0" fontId="32" fillId="0" borderId="48" xfId="0" applyFont="1" applyBorder="1" applyAlignment="1">
      <alignment vertical="top"/>
    </xf>
    <xf numFmtId="0" fontId="32" fillId="0" borderId="50" xfId="0" applyFont="1" applyBorder="1" applyAlignment="1">
      <alignment vertical="top"/>
    </xf>
    <xf numFmtId="0" fontId="32" fillId="0" borderId="49" xfId="0" applyFont="1" applyBorder="1" applyAlignment="1">
      <alignment horizontal="center" vertical="top"/>
    </xf>
    <xf numFmtId="4" fontId="32" fillId="0" borderId="49" xfId="0" applyNumberFormat="1" applyFont="1" applyBorder="1" applyAlignment="1">
      <alignment horizontal="center" vertical="top"/>
    </xf>
    <xf numFmtId="0" fontId="32" fillId="0" borderId="49" xfId="0" applyFont="1" applyBorder="1" applyAlignment="1">
      <alignment vertical="top"/>
    </xf>
    <xf numFmtId="0" fontId="62" fillId="0" borderId="49" xfId="0" applyFont="1" applyBorder="1" applyAlignment="1">
      <alignment horizontal="center" vertical="top"/>
    </xf>
    <xf numFmtId="0" fontId="15" fillId="0" borderId="32" xfId="0" applyFont="1" applyBorder="1"/>
    <xf numFmtId="0" fontId="38" fillId="4" borderId="32" xfId="0" applyFont="1" applyFill="1" applyBorder="1" applyAlignment="1">
      <alignment horizontal="right" vertical="top"/>
    </xf>
    <xf numFmtId="49" fontId="4" fillId="4" borderId="2" xfId="0" applyNumberFormat="1" applyFont="1" applyFill="1" applyBorder="1" applyAlignment="1">
      <alignment horizontal="center" vertical="top"/>
    </xf>
    <xf numFmtId="0" fontId="4" fillId="4" borderId="27" xfId="3" applyFont="1" applyFill="1" applyBorder="1" applyAlignment="1">
      <alignment horizontal="left" vertical="top" wrapText="1"/>
    </xf>
    <xf numFmtId="187" fontId="4" fillId="4" borderId="1" xfId="1" applyNumberFormat="1" applyFont="1" applyFill="1" applyBorder="1" applyAlignment="1">
      <alignment horizontal="center" vertical="top" wrapText="1"/>
    </xf>
    <xf numFmtId="187" fontId="4" fillId="4" borderId="1" xfId="1" applyNumberFormat="1" applyFont="1" applyFill="1" applyBorder="1" applyAlignment="1">
      <alignment horizontal="right" vertical="top"/>
    </xf>
    <xf numFmtId="187" fontId="4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right" vertical="top"/>
    </xf>
    <xf numFmtId="0" fontId="4" fillId="4" borderId="27" xfId="0" applyFont="1" applyFill="1" applyBorder="1" applyAlignment="1">
      <alignment horizontal="center" vertical="top"/>
    </xf>
    <xf numFmtId="0" fontId="74" fillId="4" borderId="32" xfId="0" applyFont="1" applyFill="1" applyBorder="1" applyAlignment="1">
      <alignment horizontal="center" vertical="top"/>
    </xf>
    <xf numFmtId="0" fontId="4" fillId="4" borderId="52" xfId="0" applyFont="1" applyFill="1" applyBorder="1" applyAlignment="1">
      <alignment horizontal="left" vertical="top"/>
    </xf>
    <xf numFmtId="0" fontId="4" fillId="4" borderId="52" xfId="0" applyFont="1" applyFill="1" applyBorder="1" applyAlignment="1">
      <alignment horizontal="center" vertical="top"/>
    </xf>
    <xf numFmtId="0" fontId="15" fillId="4" borderId="52" xfId="0" applyFont="1" applyFill="1" applyBorder="1" applyAlignment="1">
      <alignment horizontal="center" vertical="top"/>
    </xf>
    <xf numFmtId="2" fontId="6" fillId="0" borderId="0" xfId="0" applyNumberFormat="1" applyFont="1"/>
    <xf numFmtId="2" fontId="2" fillId="3" borderId="26" xfId="0" applyNumberFormat="1" applyFont="1" applyFill="1" applyBorder="1" applyAlignment="1">
      <alignment vertical="top"/>
    </xf>
    <xf numFmtId="2" fontId="4" fillId="0" borderId="0" xfId="0" applyNumberFormat="1" applyFont="1" applyAlignment="1">
      <alignment vertical="top"/>
    </xf>
    <xf numFmtId="2" fontId="38" fillId="0" borderId="26" xfId="0" applyNumberFormat="1" applyFont="1" applyBorder="1" applyAlignment="1">
      <alignment vertical="top"/>
    </xf>
    <xf numFmtId="2" fontId="2" fillId="4" borderId="26" xfId="0" applyNumberFormat="1" applyFont="1" applyFill="1" applyBorder="1" applyAlignment="1">
      <alignment vertical="top"/>
    </xf>
    <xf numFmtId="2" fontId="2" fillId="4" borderId="0" xfId="0" applyNumberFormat="1" applyFont="1" applyFill="1" applyBorder="1" applyAlignment="1">
      <alignment vertical="top"/>
    </xf>
    <xf numFmtId="187" fontId="4" fillId="0" borderId="42" xfId="1" applyNumberFormat="1" applyFont="1" applyFill="1" applyBorder="1" applyAlignment="1">
      <alignment horizontal="left" vertical="top" wrapText="1"/>
    </xf>
    <xf numFmtId="187" fontId="4" fillId="0" borderId="51" xfId="1" applyNumberFormat="1" applyFont="1" applyFill="1" applyBorder="1" applyAlignment="1">
      <alignment horizontal="left" vertical="top" wrapText="1"/>
    </xf>
    <xf numFmtId="0" fontId="15" fillId="0" borderId="40" xfId="0" applyFont="1" applyBorder="1" applyAlignment="1">
      <alignment vertical="top"/>
    </xf>
    <xf numFmtId="0" fontId="15" fillId="0" borderId="41" xfId="0" applyFont="1" applyBorder="1" applyAlignment="1">
      <alignment vertical="top"/>
    </xf>
    <xf numFmtId="187" fontId="4" fillId="0" borderId="0" xfId="1" applyNumberFormat="1" applyFont="1" applyFill="1" applyBorder="1" applyAlignment="1">
      <alignment horizontal="left" vertical="top" wrapText="1"/>
    </xf>
    <xf numFmtId="0" fontId="15" fillId="0" borderId="11" xfId="0" applyFont="1" applyBorder="1" applyAlignment="1">
      <alignment vertical="top"/>
    </xf>
    <xf numFmtId="0" fontId="19" fillId="0" borderId="11" xfId="0" applyFont="1" applyBorder="1" applyAlignment="1">
      <alignment horizontal="center" vertical="top"/>
    </xf>
    <xf numFmtId="3" fontId="4" fillId="0" borderId="11" xfId="0" applyNumberFormat="1" applyFont="1" applyBorder="1" applyAlignment="1">
      <alignment vertical="top"/>
    </xf>
    <xf numFmtId="3" fontId="4" fillId="0" borderId="40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15" fillId="0" borderId="42" xfId="0" applyFont="1" applyBorder="1" applyAlignment="1">
      <alignment vertical="top"/>
    </xf>
    <xf numFmtId="15" fontId="4" fillId="0" borderId="11" xfId="0" quotePrefix="1" applyNumberFormat="1" applyFont="1" applyBorder="1" applyAlignment="1">
      <alignment vertical="top"/>
    </xf>
    <xf numFmtId="0" fontId="7" fillId="2" borderId="18" xfId="0" applyFont="1" applyFill="1" applyBorder="1" applyAlignment="1">
      <alignment horizontal="center" vertical="top" wrapText="1"/>
    </xf>
    <xf numFmtId="0" fontId="4" fillId="0" borderId="27" xfId="35" applyFont="1" applyFill="1" applyBorder="1" applyAlignment="1">
      <alignment vertical="top" wrapText="1"/>
    </xf>
    <xf numFmtId="0" fontId="4" fillId="0" borderId="1" xfId="35" applyFont="1" applyFill="1" applyBorder="1" applyAlignment="1">
      <alignment horizontal="right" vertical="top" wrapText="1"/>
    </xf>
    <xf numFmtId="3" fontId="4" fillId="0" borderId="1" xfId="4" applyNumberFormat="1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/>
    </xf>
    <xf numFmtId="187" fontId="4" fillId="4" borderId="1" xfId="0" applyNumberFormat="1" applyFont="1" applyFill="1" applyBorder="1" applyAlignment="1">
      <alignment horizontal="right" vertical="top"/>
    </xf>
    <xf numFmtId="49" fontId="4" fillId="4" borderId="1" xfId="0" applyNumberFormat="1" applyFont="1" applyFill="1" applyBorder="1" applyAlignment="1">
      <alignment horizontal="center" vertical="top"/>
    </xf>
    <xf numFmtId="0" fontId="55" fillId="4" borderId="0" xfId="0" applyFont="1" applyFill="1" applyBorder="1" applyAlignment="1">
      <alignment horizontal="left" vertical="top"/>
    </xf>
    <xf numFmtId="0" fontId="4" fillId="0" borderId="22" xfId="35" applyFont="1" applyFill="1" applyBorder="1" applyAlignment="1">
      <alignment vertical="top" wrapText="1"/>
    </xf>
    <xf numFmtId="0" fontId="4" fillId="0" borderId="18" xfId="35" applyFont="1" applyFill="1" applyBorder="1" applyAlignment="1">
      <alignment horizontal="right" vertical="top" wrapText="1"/>
    </xf>
    <xf numFmtId="3" fontId="4" fillId="0" borderId="18" xfId="4" applyNumberFormat="1" applyFont="1" applyBorder="1" applyAlignment="1">
      <alignment horizontal="right" vertical="top" wrapText="1"/>
    </xf>
    <xf numFmtId="0" fontId="2" fillId="4" borderId="18" xfId="0" applyFont="1" applyFill="1" applyBorder="1" applyAlignment="1">
      <alignment horizontal="right" vertical="top"/>
    </xf>
    <xf numFmtId="187" fontId="4" fillId="4" borderId="18" xfId="1" applyNumberFormat="1" applyFont="1" applyFill="1" applyBorder="1" applyAlignment="1">
      <alignment horizontal="right" vertical="top"/>
    </xf>
    <xf numFmtId="187" fontId="4" fillId="4" borderId="18" xfId="0" applyNumberFormat="1" applyFont="1" applyFill="1" applyBorder="1" applyAlignment="1">
      <alignment horizontal="right" vertical="top"/>
    </xf>
    <xf numFmtId="49" fontId="4" fillId="4" borderId="18" xfId="0" applyNumberFormat="1" applyFont="1" applyFill="1" applyBorder="1" applyAlignment="1">
      <alignment horizontal="center" vertical="top"/>
    </xf>
    <xf numFmtId="49" fontId="4" fillId="4" borderId="18" xfId="0" applyNumberFormat="1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/>
    </xf>
    <xf numFmtId="0" fontId="4" fillId="4" borderId="22" xfId="0" applyFont="1" applyFill="1" applyBorder="1" applyAlignment="1">
      <alignment horizontal="left" vertical="top"/>
    </xf>
    <xf numFmtId="0" fontId="48" fillId="0" borderId="49" xfId="0" applyFont="1" applyBorder="1" applyAlignment="1">
      <alignment vertical="top"/>
    </xf>
    <xf numFmtId="187" fontId="49" fillId="0" borderId="49" xfId="1" applyNumberFormat="1" applyFont="1" applyBorder="1" applyAlignment="1">
      <alignment vertical="top" wrapText="1"/>
    </xf>
    <xf numFmtId="0" fontId="30" fillId="0" borderId="49" xfId="0" applyFont="1" applyBorder="1" applyAlignment="1">
      <alignment horizontal="center" vertical="top"/>
    </xf>
    <xf numFmtId="0" fontId="45" fillId="4" borderId="49" xfId="0" applyFont="1" applyFill="1" applyBorder="1" applyAlignment="1">
      <alignment horizontal="center" vertical="top" wrapText="1"/>
    </xf>
    <xf numFmtId="0" fontId="50" fillId="0" borderId="33" xfId="0" applyFont="1" applyBorder="1" applyAlignment="1">
      <alignment vertical="top"/>
    </xf>
    <xf numFmtId="49" fontId="4" fillId="0" borderId="31" xfId="0" applyNumberFormat="1" applyFont="1" applyBorder="1" applyAlignment="1">
      <alignment horizontal="left" vertical="top" wrapText="1"/>
    </xf>
    <xf numFmtId="187" fontId="4" fillId="0" borderId="32" xfId="1" applyNumberFormat="1" applyFont="1" applyBorder="1" applyAlignment="1">
      <alignment horizontal="center" vertical="top"/>
    </xf>
    <xf numFmtId="187" fontId="38" fillId="0" borderId="32" xfId="1" applyNumberFormat="1" applyFont="1" applyBorder="1" applyAlignment="1">
      <alignment vertical="top"/>
    </xf>
    <xf numFmtId="3" fontId="4" fillId="4" borderId="32" xfId="0" applyNumberFormat="1" applyFont="1" applyFill="1" applyBorder="1" applyAlignment="1">
      <alignment vertical="top"/>
    </xf>
    <xf numFmtId="1" fontId="4" fillId="0" borderId="29" xfId="0" applyNumberFormat="1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49" fontId="38" fillId="4" borderId="26" xfId="0" applyNumberFormat="1" applyFont="1" applyFill="1" applyBorder="1" applyAlignment="1">
      <alignment horizontal="left" vertical="top" wrapText="1"/>
    </xf>
    <xf numFmtId="0" fontId="4" fillId="0" borderId="22" xfId="18" applyFont="1" applyBorder="1" applyAlignment="1">
      <alignment vertical="top" wrapText="1"/>
    </xf>
    <xf numFmtId="3" fontId="4" fillId="0" borderId="18" xfId="8" applyNumberFormat="1" applyFont="1" applyBorder="1" applyAlignment="1">
      <alignment horizontal="right" vertical="top" wrapText="1"/>
    </xf>
    <xf numFmtId="0" fontId="15" fillId="0" borderId="18" xfId="0" applyFont="1" applyBorder="1" applyAlignment="1">
      <alignment vertical="top"/>
    </xf>
    <xf numFmtId="0" fontId="19" fillId="0" borderId="18" xfId="0" applyFont="1" applyBorder="1" applyAlignment="1">
      <alignment horizontal="center" vertical="top"/>
    </xf>
    <xf numFmtId="0" fontId="44" fillId="0" borderId="49" xfId="0" applyFont="1" applyBorder="1" applyAlignment="1">
      <alignment horizontal="center" vertical="top"/>
    </xf>
    <xf numFmtId="0" fontId="4" fillId="0" borderId="44" xfId="0" applyFont="1" applyBorder="1" applyAlignment="1">
      <alignment vertical="top"/>
    </xf>
    <xf numFmtId="0" fontId="73" fillId="0" borderId="44" xfId="0" applyFont="1" applyBorder="1" applyAlignment="1">
      <alignment horizontal="left" vertical="top"/>
    </xf>
    <xf numFmtId="0" fontId="15" fillId="0" borderId="44" xfId="0" applyFont="1" applyBorder="1" applyAlignment="1">
      <alignment vertical="top"/>
    </xf>
    <xf numFmtId="0" fontId="38" fillId="0" borderId="25" xfId="0" applyFont="1" applyBorder="1" applyAlignment="1">
      <alignment vertical="top"/>
    </xf>
    <xf numFmtId="0" fontId="58" fillId="0" borderId="36" xfId="0" applyFont="1" applyBorder="1" applyAlignment="1">
      <alignment horizontal="center" vertical="top"/>
    </xf>
    <xf numFmtId="0" fontId="58" fillId="0" borderId="40" xfId="0" applyFont="1" applyBorder="1" applyAlignment="1">
      <alignment horizontal="center" vertical="top"/>
    </xf>
    <xf numFmtId="0" fontId="4" fillId="0" borderId="27" xfId="5" applyFont="1" applyFill="1" applyBorder="1" applyAlignment="1">
      <alignment horizontal="left" vertical="top" wrapText="1"/>
    </xf>
    <xf numFmtId="41" fontId="4" fillId="0" borderId="1" xfId="7" applyNumberFormat="1" applyFont="1" applyFill="1" applyBorder="1" applyAlignment="1">
      <alignment horizontal="center" vertical="top" wrapText="1"/>
    </xf>
    <xf numFmtId="41" fontId="4" fillId="0" borderId="1" xfId="1" applyNumberFormat="1" applyFont="1" applyBorder="1" applyAlignment="1">
      <alignment horizontal="center" vertical="top" wrapText="1"/>
    </xf>
    <xf numFmtId="2" fontId="38" fillId="0" borderId="1" xfId="0" applyNumberFormat="1" applyFont="1" applyBorder="1" applyAlignment="1">
      <alignment vertical="top"/>
    </xf>
    <xf numFmtId="17" fontId="4" fillId="0" borderId="1" xfId="0" applyNumberFormat="1" applyFont="1" applyBorder="1" applyAlignment="1">
      <alignment horizontal="center" vertical="top" wrapText="1"/>
    </xf>
    <xf numFmtId="41" fontId="4" fillId="0" borderId="18" xfId="1" applyNumberFormat="1" applyFont="1" applyBorder="1" applyAlignment="1">
      <alignment horizontal="center" vertical="top" wrapText="1"/>
    </xf>
    <xf numFmtId="2" fontId="38" fillId="0" borderId="18" xfId="0" applyNumberFormat="1" applyFont="1" applyBorder="1" applyAlignment="1">
      <alignment vertical="top"/>
    </xf>
    <xf numFmtId="17" fontId="4" fillId="0" borderId="18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/>
    </xf>
    <xf numFmtId="2" fontId="4" fillId="0" borderId="18" xfId="0" applyNumberFormat="1" applyFont="1" applyBorder="1" applyAlignment="1">
      <alignment vertical="top"/>
    </xf>
    <xf numFmtId="187" fontId="71" fillId="0" borderId="0" xfId="1" applyNumberFormat="1" applyFont="1" applyAlignment="1">
      <alignment horizontal="center"/>
    </xf>
    <xf numFmtId="187" fontId="76" fillId="0" borderId="0" xfId="1" applyNumberFormat="1" applyFont="1" applyAlignment="1">
      <alignment horizont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187" fontId="7" fillId="6" borderId="18" xfId="1" applyNumberFormat="1" applyFont="1" applyFill="1" applyBorder="1" applyAlignment="1">
      <alignment horizontal="center" vertical="top" wrapText="1"/>
    </xf>
    <xf numFmtId="187" fontId="7" fillId="6" borderId="18" xfId="1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38" fillId="4" borderId="23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vertical="center" wrapText="1"/>
    </xf>
    <xf numFmtId="1" fontId="7" fillId="6" borderId="18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87" fontId="0" fillId="0" borderId="0" xfId="1" applyNumberFormat="1" applyFont="1" applyAlignment="1">
      <alignment horizontal="center" vertical="center"/>
    </xf>
    <xf numFmtId="187" fontId="71" fillId="0" borderId="0" xfId="1" applyNumberFormat="1" applyFont="1" applyAlignment="1">
      <alignment horizontal="center" vertical="center"/>
    </xf>
    <xf numFmtId="187" fontId="76" fillId="0" borderId="0" xfId="1" applyNumberFormat="1" applyFont="1" applyAlignment="1">
      <alignment horizontal="center" vertical="center"/>
    </xf>
    <xf numFmtId="1" fontId="66" fillId="0" borderId="0" xfId="0" applyNumberFormat="1" applyFont="1" applyAlignment="1">
      <alignment horizontal="center" vertical="center"/>
    </xf>
    <xf numFmtId="0" fontId="4" fillId="4" borderId="32" xfId="0" applyFont="1" applyFill="1" applyBorder="1" applyAlignment="1">
      <alignment horizontal="right" vertical="top"/>
    </xf>
    <xf numFmtId="1" fontId="38" fillId="4" borderId="23" xfId="0" applyNumberFormat="1" applyFont="1" applyFill="1" applyBorder="1" applyAlignment="1">
      <alignment horizontal="center" vertical="top"/>
    </xf>
    <xf numFmtId="1" fontId="38" fillId="0" borderId="23" xfId="2" applyNumberFormat="1" applyFont="1" applyBorder="1" applyAlignment="1">
      <alignment horizontal="center" vertical="top" wrapText="1"/>
    </xf>
    <xf numFmtId="0" fontId="38" fillId="0" borderId="25" xfId="35" applyFont="1" applyFill="1" applyBorder="1" applyAlignment="1">
      <alignment vertical="top" wrapText="1"/>
    </xf>
    <xf numFmtId="187" fontId="38" fillId="0" borderId="26" xfId="1" applyNumberFormat="1" applyFont="1" applyBorder="1" applyAlignment="1">
      <alignment horizontal="right" vertical="top" wrapText="1"/>
    </xf>
    <xf numFmtId="187" fontId="38" fillId="0" borderId="26" xfId="11" applyNumberFormat="1" applyFont="1" applyFill="1" applyBorder="1" applyAlignment="1">
      <alignment vertical="top" wrapText="1"/>
    </xf>
    <xf numFmtId="189" fontId="38" fillId="0" borderId="26" xfId="6" applyNumberFormat="1" applyFont="1" applyFill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/>
    </xf>
    <xf numFmtId="0" fontId="65" fillId="4" borderId="26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1" applyNumberFormat="1" applyFont="1" applyAlignment="1">
      <alignment horizontal="center" vertical="center"/>
    </xf>
    <xf numFmtId="2" fontId="71" fillId="0" borderId="0" xfId="1" applyNumberFormat="1" applyFont="1" applyAlignment="1">
      <alignment horizontal="center" vertical="center"/>
    </xf>
    <xf numFmtId="2" fontId="76" fillId="0" borderId="0" xfId="1" applyNumberFormat="1" applyFont="1" applyAlignment="1">
      <alignment horizontal="center" vertical="center"/>
    </xf>
    <xf numFmtId="2" fontId="66" fillId="0" borderId="0" xfId="0" applyNumberFormat="1" applyFont="1" applyAlignment="1">
      <alignment horizontal="center" vertical="center"/>
    </xf>
    <xf numFmtId="2" fontId="55" fillId="0" borderId="0" xfId="1" applyNumberFormat="1" applyFont="1" applyAlignment="1">
      <alignment horizontal="center" vertical="center"/>
    </xf>
    <xf numFmtId="0" fontId="81" fillId="0" borderId="0" xfId="0" applyFont="1" applyAlignment="1"/>
    <xf numFmtId="0" fontId="81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82" fillId="0" borderId="0" xfId="0" applyFont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/>
    </xf>
    <xf numFmtId="0" fontId="82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83" fillId="0" borderId="0" xfId="0" applyFont="1" applyAlignment="1">
      <alignment horizontal="left"/>
    </xf>
    <xf numFmtId="0" fontId="83" fillId="0" borderId="0" xfId="0" applyFont="1" applyAlignment="1">
      <alignment horizontal="left" vertical="top"/>
    </xf>
    <xf numFmtId="0" fontId="83" fillId="0" borderId="0" xfId="0" applyFont="1"/>
    <xf numFmtId="1" fontId="10" fillId="0" borderId="0" xfId="0" applyNumberFormat="1" applyFont="1" applyBorder="1" applyAlignment="1">
      <alignment horizontal="center" wrapText="1"/>
    </xf>
    <xf numFmtId="0" fontId="82" fillId="0" borderId="0" xfId="0" applyFont="1"/>
    <xf numFmtId="0" fontId="83" fillId="0" borderId="0" xfId="0" applyFont="1" applyAlignment="1">
      <alignment vertical="top"/>
    </xf>
    <xf numFmtId="1" fontId="10" fillId="0" borderId="0" xfId="0" applyNumberFormat="1" applyFont="1" applyBorder="1" applyAlignment="1">
      <alignment horizontal="center" vertical="top"/>
    </xf>
    <xf numFmtId="0" fontId="82" fillId="0" borderId="0" xfId="0" applyFont="1" applyAlignment="1">
      <alignment vertical="top"/>
    </xf>
    <xf numFmtId="49" fontId="4" fillId="0" borderId="26" xfId="0" quotePrefix="1" applyNumberFormat="1" applyFont="1" applyBorder="1" applyAlignment="1">
      <alignment horizontal="center" wrapText="1"/>
    </xf>
    <xf numFmtId="49" fontId="32" fillId="0" borderId="49" xfId="0" applyNumberFormat="1" applyFont="1" applyBorder="1" applyAlignment="1">
      <alignment horizontal="center" vertical="top" wrapText="1"/>
    </xf>
    <xf numFmtId="49" fontId="32" fillId="0" borderId="3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 wrapText="1"/>
    </xf>
    <xf numFmtId="0" fontId="83" fillId="0" borderId="0" xfId="0" applyFont="1" applyAlignment="1">
      <alignment horizontal="center"/>
    </xf>
    <xf numFmtId="0" fontId="84" fillId="0" borderId="0" xfId="0" applyFont="1"/>
    <xf numFmtId="0" fontId="84" fillId="0" borderId="0" xfId="0" applyFont="1" applyBorder="1" applyAlignment="1">
      <alignment horizontal="center" vertical="top"/>
    </xf>
    <xf numFmtId="0" fontId="84" fillId="0" borderId="0" xfId="0" applyFont="1" applyAlignment="1">
      <alignment vertical="top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87" fontId="27" fillId="0" borderId="0" xfId="1" applyNumberFormat="1" applyFont="1" applyAlignment="1">
      <alignment horizontal="center" vertical="center"/>
    </xf>
    <xf numFmtId="187" fontId="38" fillId="0" borderId="0" xfId="1" applyNumberFormat="1" applyFont="1" applyAlignment="1">
      <alignment horizontal="center" vertical="center"/>
    </xf>
    <xf numFmtId="187" fontId="55" fillId="0" borderId="0" xfId="1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87" fontId="7" fillId="2" borderId="54" xfId="1" applyNumberFormat="1" applyFont="1" applyFill="1" applyBorder="1" applyAlignment="1">
      <alignment horizontal="center" vertical="center"/>
    </xf>
    <xf numFmtId="1" fontId="7" fillId="2" borderId="5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/>
    </xf>
    <xf numFmtId="2" fontId="16" fillId="0" borderId="0" xfId="1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9" fillId="0" borderId="24" xfId="3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center" vertical="top"/>
    </xf>
    <xf numFmtId="0" fontId="85" fillId="0" borderId="0" xfId="0" applyFont="1" applyAlignment="1">
      <alignment horizontal="center" vertical="top"/>
    </xf>
    <xf numFmtId="43" fontId="4" fillId="4" borderId="26" xfId="1" applyFont="1" applyFill="1" applyBorder="1" applyAlignment="1"/>
    <xf numFmtId="43" fontId="4" fillId="4" borderId="26" xfId="0" applyNumberFormat="1" applyFont="1" applyFill="1" applyBorder="1" applyAlignment="1"/>
    <xf numFmtId="49" fontId="4" fillId="4" borderId="26" xfId="0" applyNumberFormat="1" applyFont="1" applyFill="1" applyBorder="1" applyAlignment="1">
      <alignment horizontal="right" vertical="top"/>
    </xf>
    <xf numFmtId="43" fontId="30" fillId="0" borderId="40" xfId="1" applyFont="1" applyBorder="1" applyAlignment="1">
      <alignment horizontal="left" vertical="top"/>
    </xf>
    <xf numFmtId="0" fontId="30" fillId="0" borderId="40" xfId="0" applyFont="1" applyBorder="1" applyAlignment="1">
      <alignment horizontal="right" vertical="top"/>
    </xf>
    <xf numFmtId="41" fontId="4" fillId="0" borderId="26" xfId="0" applyNumberFormat="1" applyFont="1" applyBorder="1" applyAlignment="1">
      <alignment horizontal="center" vertical="top"/>
    </xf>
    <xf numFmtId="187" fontId="4" fillId="0" borderId="23" xfId="1" applyNumberFormat="1" applyFont="1" applyBorder="1" applyAlignment="1">
      <alignment horizontal="right" vertical="top"/>
    </xf>
    <xf numFmtId="2" fontId="7" fillId="2" borderId="13" xfId="0" applyNumberFormat="1" applyFont="1" applyFill="1" applyBorder="1" applyAlignment="1">
      <alignment horizontal="right" wrapText="1"/>
    </xf>
    <xf numFmtId="2" fontId="2" fillId="3" borderId="26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30" fillId="0" borderId="36" xfId="0" applyNumberFormat="1" applyFont="1" applyBorder="1" applyAlignment="1">
      <alignment horizontal="right" vertical="top"/>
    </xf>
    <xf numFmtId="4" fontId="30" fillId="0" borderId="4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2" fontId="30" fillId="0" borderId="36" xfId="0" applyNumberFormat="1" applyFont="1" applyBorder="1" applyAlignment="1">
      <alignment horizontal="right" vertical="top"/>
    </xf>
    <xf numFmtId="0" fontId="30" fillId="4" borderId="36" xfId="0" applyFont="1" applyFill="1" applyBorder="1" applyAlignment="1">
      <alignment horizontal="right" vertical="top"/>
    </xf>
    <xf numFmtId="187" fontId="38" fillId="0" borderId="32" xfId="1" applyNumberFormat="1" applyFont="1" applyBorder="1" applyAlignment="1">
      <alignment horizontal="right" vertical="top"/>
    </xf>
    <xf numFmtId="0" fontId="50" fillId="0" borderId="49" xfId="0" applyFont="1" applyBorder="1" applyAlignment="1">
      <alignment horizontal="right" vertical="top"/>
    </xf>
    <xf numFmtId="2" fontId="50" fillId="0" borderId="36" xfId="0" applyNumberFormat="1" applyFont="1" applyBorder="1" applyAlignment="1">
      <alignment horizontal="right" vertical="top"/>
    </xf>
    <xf numFmtId="0" fontId="50" fillId="0" borderId="36" xfId="0" applyFont="1" applyBorder="1" applyAlignment="1">
      <alignment horizontal="right" vertical="top"/>
    </xf>
    <xf numFmtId="2" fontId="50" fillId="0" borderId="45" xfId="0" applyNumberFormat="1" applyFont="1" applyBorder="1" applyAlignment="1">
      <alignment horizontal="right" vertical="top"/>
    </xf>
    <xf numFmtId="187" fontId="38" fillId="0" borderId="1" xfId="1" applyNumberFormat="1" applyFont="1" applyBorder="1" applyAlignment="1">
      <alignment horizontal="right" vertical="top"/>
    </xf>
    <xf numFmtId="0" fontId="4" fillId="0" borderId="49" xfId="0" applyFont="1" applyBorder="1" applyAlignment="1">
      <alignment horizontal="right" vertical="top"/>
    </xf>
    <xf numFmtId="0" fontId="30" fillId="0" borderId="36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23" fillId="0" borderId="40" xfId="0" applyFont="1" applyBorder="1" applyAlignment="1">
      <alignment horizontal="center" vertical="top"/>
    </xf>
    <xf numFmtId="2" fontId="38" fillId="4" borderId="26" xfId="0" applyNumberFormat="1" applyFont="1" applyFill="1" applyBorder="1" applyAlignment="1">
      <alignment horizontal="right" vertical="top"/>
    </xf>
    <xf numFmtId="190" fontId="50" fillId="4" borderId="36" xfId="1" applyNumberFormat="1" applyFont="1" applyFill="1" applyBorder="1" applyAlignment="1">
      <alignment horizontal="center" vertical="top"/>
    </xf>
    <xf numFmtId="187" fontId="50" fillId="4" borderId="36" xfId="1" applyNumberFormat="1" applyFont="1" applyFill="1" applyBorder="1" applyAlignment="1">
      <alignment horizontal="center" vertical="top"/>
    </xf>
    <xf numFmtId="43" fontId="4" fillId="0" borderId="26" xfId="0" applyNumberFormat="1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 wrapText="1"/>
    </xf>
    <xf numFmtId="187" fontId="4" fillId="0" borderId="26" xfId="1" applyNumberFormat="1" applyFont="1" applyBorder="1" applyAlignment="1">
      <alignment horizontal="center"/>
    </xf>
    <xf numFmtId="187" fontId="4" fillId="0" borderId="26" xfId="0" applyNumberFormat="1" applyFont="1" applyBorder="1" applyAlignment="1">
      <alignment horizontal="center"/>
    </xf>
    <xf numFmtId="0" fontId="4" fillId="0" borderId="23" xfId="0" applyFont="1" applyBorder="1" applyAlignment="1"/>
    <xf numFmtId="4" fontId="19" fillId="0" borderId="26" xfId="0" applyNumberFormat="1" applyFont="1" applyBorder="1" applyAlignment="1">
      <alignment horizontal="center"/>
    </xf>
    <xf numFmtId="0" fontId="38" fillId="0" borderId="32" xfId="0" applyFont="1" applyBorder="1" applyAlignment="1">
      <alignment horizontal="center" vertical="top"/>
    </xf>
    <xf numFmtId="43" fontId="4" fillId="4" borderId="26" xfId="1" applyNumberFormat="1" applyFont="1" applyFill="1" applyBorder="1" applyAlignment="1">
      <alignment horizontal="center" vertical="top"/>
    </xf>
    <xf numFmtId="43" fontId="4" fillId="4" borderId="26" xfId="0" applyNumberFormat="1" applyFont="1" applyFill="1" applyBorder="1" applyAlignment="1">
      <alignment horizontal="center" vertical="top"/>
    </xf>
    <xf numFmtId="43" fontId="4" fillId="0" borderId="26" xfId="1" applyNumberFormat="1" applyFont="1" applyBorder="1" applyAlignment="1">
      <alignment horizontal="center" vertical="top"/>
    </xf>
    <xf numFmtId="187" fontId="20" fillId="0" borderId="0" xfId="0" applyNumberFormat="1" applyFont="1"/>
    <xf numFmtId="187" fontId="7" fillId="2" borderId="7" xfId="0" applyNumberFormat="1" applyFont="1" applyFill="1" applyBorder="1" applyAlignment="1">
      <alignment horizontal="center" wrapText="1"/>
    </xf>
    <xf numFmtId="187" fontId="7" fillId="2" borderId="14" xfId="0" applyNumberFormat="1" applyFont="1" applyFill="1" applyBorder="1" applyAlignment="1">
      <alignment horizontal="center" wrapText="1"/>
    </xf>
    <xf numFmtId="187" fontId="4" fillId="4" borderId="32" xfId="0" applyNumberFormat="1" applyFont="1" applyFill="1" applyBorder="1" applyAlignment="1">
      <alignment horizontal="center" vertical="top"/>
    </xf>
    <xf numFmtId="187" fontId="50" fillId="4" borderId="40" xfId="0" applyNumberFormat="1" applyFont="1" applyFill="1" applyBorder="1" applyAlignment="1">
      <alignment horizontal="center" vertical="top"/>
    </xf>
    <xf numFmtId="187" fontId="15" fillId="0" borderId="0" xfId="0" applyNumberFormat="1" applyFont="1" applyAlignment="1">
      <alignment vertical="top"/>
    </xf>
    <xf numFmtId="187" fontId="5" fillId="0" borderId="0" xfId="0" applyNumberFormat="1" applyFont="1"/>
    <xf numFmtId="41" fontId="4" fillId="4" borderId="26" xfId="0" applyNumberFormat="1" applyFont="1" applyFill="1" applyBorder="1" applyAlignment="1">
      <alignment horizontal="center" vertical="top"/>
    </xf>
    <xf numFmtId="187" fontId="4" fillId="0" borderId="23" xfId="1" applyNumberFormat="1" applyFont="1" applyBorder="1" applyAlignment="1">
      <alignment vertical="top"/>
    </xf>
    <xf numFmtId="43" fontId="4" fillId="0" borderId="23" xfId="1" applyNumberFormat="1" applyFont="1" applyBorder="1" applyAlignment="1">
      <alignment vertical="top"/>
    </xf>
    <xf numFmtId="43" fontId="4" fillId="0" borderId="26" xfId="1" applyNumberFormat="1" applyFont="1" applyBorder="1" applyAlignment="1">
      <alignment vertical="top"/>
    </xf>
    <xf numFmtId="43" fontId="4" fillId="0" borderId="26" xfId="1" applyNumberFormat="1" applyFont="1" applyBorder="1" applyAlignment="1">
      <alignment horizontal="right" vertical="top"/>
    </xf>
    <xf numFmtId="0" fontId="27" fillId="4" borderId="26" xfId="0" applyFont="1" applyFill="1" applyBorder="1" applyAlignment="1">
      <alignment horizontal="center" vertical="top"/>
    </xf>
    <xf numFmtId="0" fontId="27" fillId="0" borderId="23" xfId="0" applyFont="1" applyBorder="1" applyAlignment="1">
      <alignment horizontal="center"/>
    </xf>
    <xf numFmtId="0" fontId="27" fillId="0" borderId="25" xfId="0" applyFont="1" applyBorder="1"/>
    <xf numFmtId="0" fontId="27" fillId="0" borderId="23" xfId="0" applyFont="1" applyBorder="1"/>
    <xf numFmtId="0" fontId="27" fillId="0" borderId="26" xfId="0" applyFont="1" applyBorder="1" applyAlignment="1">
      <alignment horizontal="center"/>
    </xf>
    <xf numFmtId="2" fontId="27" fillId="4" borderId="26" xfId="0" applyNumberFormat="1" applyFont="1" applyFill="1" applyBorder="1" applyAlignment="1">
      <alignment horizontal="center" vertical="top"/>
    </xf>
    <xf numFmtId="49" fontId="4" fillId="0" borderId="26" xfId="0" quotePrefix="1" applyNumberFormat="1" applyFont="1" applyBorder="1" applyAlignment="1">
      <alignment horizontal="center" vertical="top" wrapText="1"/>
    </xf>
    <xf numFmtId="49" fontId="30" fillId="0" borderId="36" xfId="0" applyNumberFormat="1" applyFont="1" applyBorder="1" applyAlignment="1">
      <alignment horizontal="center" vertical="top" wrapText="1" shrinkToFit="1"/>
    </xf>
    <xf numFmtId="15" fontId="30" fillId="0" borderId="40" xfId="0" applyNumberFormat="1" applyFont="1" applyBorder="1" applyAlignment="1">
      <alignment horizontal="center" vertical="top"/>
    </xf>
    <xf numFmtId="187" fontId="4" fillId="0" borderId="32" xfId="1" applyNumberFormat="1" applyFont="1" applyBorder="1" applyAlignment="1">
      <alignment vertical="top"/>
    </xf>
    <xf numFmtId="187" fontId="4" fillId="0" borderId="32" xfId="0" applyNumberFormat="1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0" fontId="4" fillId="0" borderId="32" xfId="0" applyFont="1" applyBorder="1" applyAlignment="1">
      <alignment horizontal="right" vertical="top"/>
    </xf>
    <xf numFmtId="2" fontId="30" fillId="0" borderId="40" xfId="0" applyNumberFormat="1" applyFont="1" applyBorder="1" applyAlignment="1">
      <alignment horizontal="right" vertical="top"/>
    </xf>
    <xf numFmtId="0" fontId="38" fillId="0" borderId="26" xfId="0" applyFont="1" applyBorder="1" applyAlignment="1">
      <alignment horizontal="right"/>
    </xf>
    <xf numFmtId="0" fontId="15" fillId="0" borderId="0" xfId="0" applyFont="1" applyAlignment="1">
      <alignment horizontal="right"/>
    </xf>
    <xf numFmtId="187" fontId="4" fillId="0" borderId="18" xfId="0" applyNumberFormat="1" applyFont="1" applyBorder="1" applyAlignment="1">
      <alignment vertical="top"/>
    </xf>
    <xf numFmtId="0" fontId="48" fillId="0" borderId="26" xfId="0" applyFont="1" applyBorder="1" applyAlignment="1">
      <alignment vertical="top"/>
    </xf>
    <xf numFmtId="0" fontId="48" fillId="0" borderId="23" xfId="0" applyFont="1" applyBorder="1" applyAlignment="1">
      <alignment horizontal="center" vertical="top"/>
    </xf>
    <xf numFmtId="49" fontId="48" fillId="0" borderId="26" xfId="0" applyNumberFormat="1" applyFont="1" applyBorder="1" applyAlignment="1">
      <alignment horizontal="center" vertical="top"/>
    </xf>
    <xf numFmtId="0" fontId="48" fillId="0" borderId="25" xfId="0" applyFont="1" applyBorder="1" applyAlignment="1">
      <alignment horizontal="left" vertical="top"/>
    </xf>
    <xf numFmtId="0" fontId="48" fillId="0" borderId="23" xfId="0" applyFont="1" applyBorder="1" applyAlignment="1">
      <alignment vertical="top"/>
    </xf>
    <xf numFmtId="0" fontId="48" fillId="0" borderId="25" xfId="0" applyFont="1" applyBorder="1" applyAlignment="1">
      <alignment vertical="top"/>
    </xf>
    <xf numFmtId="0" fontId="48" fillId="0" borderId="26" xfId="0" applyFont="1" applyBorder="1" applyAlignment="1">
      <alignment horizontal="center" vertical="top"/>
    </xf>
    <xf numFmtId="0" fontId="48" fillId="0" borderId="26" xfId="0" applyFont="1" applyBorder="1" applyAlignment="1">
      <alignment horizontal="right" vertical="top"/>
    </xf>
    <xf numFmtId="0" fontId="42" fillId="4" borderId="26" xfId="0" applyFont="1" applyFill="1" applyBorder="1" applyAlignment="1">
      <alignment horizontal="center" vertical="top"/>
    </xf>
    <xf numFmtId="0" fontId="42" fillId="0" borderId="26" xfId="0" applyFont="1" applyBorder="1" applyAlignment="1">
      <alignment horizontal="center" vertical="top"/>
    </xf>
    <xf numFmtId="0" fontId="48" fillId="0" borderId="0" xfId="0" applyFont="1" applyAlignment="1">
      <alignment vertical="top"/>
    </xf>
    <xf numFmtId="0" fontId="48" fillId="0" borderId="0" xfId="0" applyFont="1" applyAlignment="1">
      <alignment horizontal="left" vertical="top"/>
    </xf>
    <xf numFmtId="187" fontId="48" fillId="0" borderId="26" xfId="1" applyNumberFormat="1" applyFont="1" applyBorder="1" applyAlignment="1">
      <alignment vertical="top"/>
    </xf>
    <xf numFmtId="187" fontId="48" fillId="0" borderId="26" xfId="0" applyNumberFormat="1" applyFont="1" applyBorder="1" applyAlignment="1">
      <alignment vertical="top"/>
    </xf>
    <xf numFmtId="43" fontId="4" fillId="0" borderId="23" xfId="1" applyNumberFormat="1" applyFont="1" applyBorder="1" applyAlignment="1">
      <alignment horizontal="right" vertical="top"/>
    </xf>
    <xf numFmtId="187" fontId="4" fillId="0" borderId="29" xfId="1" applyNumberFormat="1" applyFont="1" applyBorder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49" fontId="4" fillId="0" borderId="29" xfId="0" applyNumberFormat="1" applyFont="1" applyBorder="1" applyAlignment="1">
      <alignment horizontal="right" vertical="top" wrapText="1"/>
    </xf>
    <xf numFmtId="187" fontId="38" fillId="0" borderId="24" xfId="1" applyNumberFormat="1" applyFont="1" applyFill="1" applyBorder="1" applyAlignment="1">
      <alignment vertical="top" wrapText="1"/>
    </xf>
    <xf numFmtId="187" fontId="30" fillId="0" borderId="34" xfId="1" applyNumberFormat="1" applyFont="1" applyBorder="1" applyAlignment="1">
      <alignment vertical="top"/>
    </xf>
    <xf numFmtId="2" fontId="30" fillId="4" borderId="36" xfId="0" applyNumberFormat="1" applyFont="1" applyFill="1" applyBorder="1" applyAlignment="1">
      <alignment vertical="top"/>
    </xf>
    <xf numFmtId="187" fontId="30" fillId="0" borderId="38" xfId="1" applyNumberFormat="1" applyFont="1" applyBorder="1" applyAlignment="1">
      <alignment vertical="top"/>
    </xf>
    <xf numFmtId="1" fontId="48" fillId="0" borderId="23" xfId="2" quotePrefix="1" applyNumberFormat="1" applyFont="1" applyBorder="1" applyAlignment="1">
      <alignment horizontal="center" vertical="top" wrapText="1"/>
    </xf>
    <xf numFmtId="0" fontId="48" fillId="0" borderId="25" xfId="0" applyFont="1" applyBorder="1" applyAlignment="1">
      <alignment vertical="top" wrapText="1"/>
    </xf>
    <xf numFmtId="3" fontId="48" fillId="0" borderId="24" xfId="0" applyNumberFormat="1" applyFont="1" applyBorder="1" applyAlignment="1">
      <alignment horizontal="right" vertical="top" wrapText="1"/>
    </xf>
    <xf numFmtId="0" fontId="86" fillId="0" borderId="26" xfId="0" applyFont="1" applyBorder="1" applyAlignment="1">
      <alignment vertical="top"/>
    </xf>
    <xf numFmtId="49" fontId="48" fillId="0" borderId="26" xfId="0" applyNumberFormat="1" applyFont="1" applyBorder="1" applyAlignment="1">
      <alignment horizontal="center" vertical="top" wrapText="1"/>
    </xf>
    <xf numFmtId="0" fontId="86" fillId="0" borderId="0" xfId="0" applyFont="1" applyAlignment="1">
      <alignment vertical="top"/>
    </xf>
    <xf numFmtId="2" fontId="48" fillId="0" borderId="26" xfId="0" applyNumberFormat="1" applyFont="1" applyBorder="1" applyAlignment="1">
      <alignment vertical="top"/>
    </xf>
    <xf numFmtId="187" fontId="27" fillId="0" borderId="26" xfId="1" applyNumberFormat="1" applyFont="1" applyBorder="1" applyAlignment="1">
      <alignment horizontal="center" vertical="top"/>
    </xf>
    <xf numFmtId="0" fontId="27" fillId="0" borderId="23" xfId="0" applyFont="1" applyBorder="1" applyAlignment="1">
      <alignment vertical="top"/>
    </xf>
    <xf numFmtId="15" fontId="48" fillId="0" borderId="26" xfId="0" applyNumberFormat="1" applyFont="1" applyBorder="1" applyAlignment="1">
      <alignment horizontal="center" vertical="top" wrapText="1"/>
    </xf>
    <xf numFmtId="1" fontId="48" fillId="0" borderId="23" xfId="0" applyNumberFormat="1" applyFont="1" applyBorder="1" applyAlignment="1">
      <alignment horizontal="center" vertical="top"/>
    </xf>
    <xf numFmtId="0" fontId="48" fillId="0" borderId="25" xfId="0" applyFont="1" applyBorder="1" applyAlignment="1">
      <alignment horizontal="left" vertical="top" wrapText="1"/>
    </xf>
    <xf numFmtId="187" fontId="48" fillId="0" borderId="26" xfId="1" applyNumberFormat="1" applyFont="1" applyBorder="1" applyAlignment="1">
      <alignment horizontal="right" vertical="top" wrapText="1"/>
    </xf>
    <xf numFmtId="2" fontId="50" fillId="0" borderId="36" xfId="0" applyNumberFormat="1" applyFont="1" applyBorder="1" applyAlignment="1">
      <alignment vertical="top"/>
    </xf>
    <xf numFmtId="0" fontId="15" fillId="0" borderId="26" xfId="0" applyFont="1" applyBorder="1" applyAlignment="1">
      <alignment horizontal="center" vertical="top"/>
    </xf>
    <xf numFmtId="2" fontId="50" fillId="4" borderId="36" xfId="0" applyNumberFormat="1" applyFont="1" applyFill="1" applyBorder="1" applyAlignment="1">
      <alignment horizontal="right" vertical="top"/>
    </xf>
    <xf numFmtId="0" fontId="38" fillId="0" borderId="26" xfId="0" applyFont="1" applyBorder="1" applyAlignment="1">
      <alignment horizontal="right" vertical="top"/>
    </xf>
    <xf numFmtId="2" fontId="4" fillId="0" borderId="26" xfId="0" applyNumberFormat="1" applyFont="1" applyBorder="1" applyAlignment="1">
      <alignment horizontal="right"/>
    </xf>
    <xf numFmtId="43" fontId="4" fillId="4" borderId="26" xfId="1" applyNumberFormat="1" applyFont="1" applyFill="1" applyBorder="1" applyAlignment="1">
      <alignment vertical="top"/>
    </xf>
    <xf numFmtId="15" fontId="4" fillId="4" borderId="26" xfId="0" applyNumberFormat="1" applyFont="1" applyFill="1" applyBorder="1" applyAlignment="1">
      <alignment horizontal="center" vertical="top" wrapText="1"/>
    </xf>
    <xf numFmtId="0" fontId="48" fillId="0" borderId="24" xfId="0" applyFont="1" applyBorder="1" applyAlignment="1">
      <alignment horizontal="center" vertical="top"/>
    </xf>
    <xf numFmtId="3" fontId="48" fillId="0" borderId="26" xfId="0" applyNumberFormat="1" applyFont="1" applyBorder="1" applyAlignment="1">
      <alignment horizontal="right" vertical="top" wrapText="1"/>
    </xf>
    <xf numFmtId="187" fontId="48" fillId="0" borderId="26" xfId="1" applyNumberFormat="1" applyFont="1" applyBorder="1" applyAlignment="1">
      <alignment horizontal="right" vertical="top"/>
    </xf>
    <xf numFmtId="187" fontId="48" fillId="0" borderId="26" xfId="0" applyNumberFormat="1" applyFont="1" applyBorder="1" applyAlignment="1">
      <alignment horizontal="right" vertical="top"/>
    </xf>
    <xf numFmtId="2" fontId="48" fillId="0" borderId="26" xfId="0" applyNumberFormat="1" applyFont="1" applyBorder="1" applyAlignment="1">
      <alignment horizontal="right" vertical="top"/>
    </xf>
    <xf numFmtId="0" fontId="41" fillId="4" borderId="26" xfId="0" applyFont="1" applyFill="1" applyBorder="1" applyAlignment="1">
      <alignment horizontal="center" vertical="top"/>
    </xf>
    <xf numFmtId="49" fontId="4" fillId="4" borderId="26" xfId="0" applyNumberFormat="1" applyFont="1" applyFill="1" applyBorder="1" applyAlignment="1">
      <alignment horizontal="left" vertical="top"/>
    </xf>
    <xf numFmtId="49" fontId="4" fillId="4" borderId="26" xfId="0" applyNumberFormat="1" applyFont="1" applyFill="1" applyBorder="1" applyAlignment="1">
      <alignment horizontal="left" vertical="center" wrapText="1"/>
    </xf>
    <xf numFmtId="0" fontId="38" fillId="4" borderId="23" xfId="0" applyFont="1" applyFill="1" applyBorder="1" applyAlignment="1">
      <alignment horizontal="center" vertical="top"/>
    </xf>
    <xf numFmtId="4" fontId="38" fillId="4" borderId="26" xfId="0" applyNumberFormat="1" applyFont="1" applyFill="1" applyBorder="1" applyAlignment="1">
      <alignment horizontal="center" vertical="top"/>
    </xf>
    <xf numFmtId="0" fontId="89" fillId="4" borderId="36" xfId="0" applyFont="1" applyFill="1" applyBorder="1" applyAlignment="1">
      <alignment vertical="top"/>
    </xf>
    <xf numFmtId="0" fontId="89" fillId="4" borderId="34" xfId="0" applyFont="1" applyFill="1" applyBorder="1" applyAlignment="1">
      <alignment horizontal="center" vertical="top"/>
    </xf>
    <xf numFmtId="0" fontId="90" fillId="4" borderId="35" xfId="3" applyFont="1" applyFill="1" applyBorder="1" applyAlignment="1">
      <alignment horizontal="left" vertical="top" wrapText="1"/>
    </xf>
    <xf numFmtId="187" fontId="90" fillId="4" borderId="36" xfId="1" applyNumberFormat="1" applyFont="1" applyFill="1" applyBorder="1" applyAlignment="1">
      <alignment vertical="top" wrapText="1"/>
    </xf>
    <xf numFmtId="0" fontId="91" fillId="4" borderId="36" xfId="0" applyFont="1" applyFill="1" applyBorder="1" applyAlignment="1">
      <alignment vertical="top"/>
    </xf>
    <xf numFmtId="187" fontId="91" fillId="4" borderId="36" xfId="1" applyNumberFormat="1" applyFont="1" applyFill="1" applyBorder="1" applyAlignment="1">
      <alignment vertical="top"/>
    </xf>
    <xf numFmtId="187" fontId="91" fillId="4" borderId="36" xfId="0" applyNumberFormat="1" applyFont="1" applyFill="1" applyBorder="1" applyAlignment="1">
      <alignment horizontal="center" vertical="top"/>
    </xf>
    <xf numFmtId="49" fontId="91" fillId="4" borderId="36" xfId="0" applyNumberFormat="1" applyFont="1" applyFill="1" applyBorder="1" applyAlignment="1">
      <alignment horizontal="center" vertical="top" wrapText="1"/>
    </xf>
    <xf numFmtId="0" fontId="91" fillId="4" borderId="34" xfId="0" applyFont="1" applyFill="1" applyBorder="1" applyAlignment="1">
      <alignment horizontal="center" vertical="top"/>
    </xf>
    <xf numFmtId="0" fontId="91" fillId="4" borderId="35" xfId="0" applyFont="1" applyFill="1" applyBorder="1" applyAlignment="1">
      <alignment horizontal="left" vertical="top"/>
    </xf>
    <xf numFmtId="0" fontId="91" fillId="4" borderId="34" xfId="0" applyFont="1" applyFill="1" applyBorder="1" applyAlignment="1">
      <alignment vertical="top"/>
    </xf>
    <xf numFmtId="0" fontId="91" fillId="4" borderId="35" xfId="0" applyFont="1" applyFill="1" applyBorder="1" applyAlignment="1">
      <alignment vertical="top"/>
    </xf>
    <xf numFmtId="0" fontId="91" fillId="4" borderId="36" xfId="0" applyFont="1" applyFill="1" applyBorder="1" applyAlignment="1">
      <alignment horizontal="center" vertical="top"/>
    </xf>
    <xf numFmtId="2" fontId="91" fillId="4" borderId="36" xfId="0" applyNumberFormat="1" applyFont="1" applyFill="1" applyBorder="1" applyAlignment="1">
      <alignment horizontal="right" vertical="top"/>
    </xf>
    <xf numFmtId="0" fontId="92" fillId="4" borderId="45" xfId="0" applyFont="1" applyFill="1" applyBorder="1" applyAlignment="1">
      <alignment horizontal="center" vertical="top"/>
    </xf>
    <xf numFmtId="0" fontId="93" fillId="4" borderId="45" xfId="0" applyFont="1" applyFill="1" applyBorder="1" applyAlignment="1">
      <alignment horizontal="center" vertical="top"/>
    </xf>
    <xf numFmtId="0" fontId="94" fillId="4" borderId="36" xfId="0" applyFont="1" applyFill="1" applyBorder="1" applyAlignment="1">
      <alignment horizontal="center" vertical="top"/>
    </xf>
    <xf numFmtId="0" fontId="91" fillId="4" borderId="37" xfId="0" applyFont="1" applyFill="1" applyBorder="1" applyAlignment="1">
      <alignment vertical="top"/>
    </xf>
    <xf numFmtId="0" fontId="88" fillId="0" borderId="36" xfId="0" applyFont="1" applyBorder="1" applyAlignment="1">
      <alignment horizontal="center" vertical="top"/>
    </xf>
    <xf numFmtId="0" fontId="92" fillId="0" borderId="45" xfId="0" applyFont="1" applyBorder="1" applyAlignment="1">
      <alignment horizontal="center" vertical="top"/>
    </xf>
    <xf numFmtId="0" fontId="93" fillId="0" borderId="36" xfId="0" applyFont="1" applyBorder="1" applyAlignment="1">
      <alignment horizontal="center" vertical="top"/>
    </xf>
    <xf numFmtId="187" fontId="4" fillId="4" borderId="26" xfId="1" applyNumberFormat="1" applyFont="1" applyFill="1" applyBorder="1" applyAlignment="1">
      <alignment horizontal="center"/>
    </xf>
    <xf numFmtId="0" fontId="48" fillId="0" borderId="40" xfId="0" applyFont="1" applyBorder="1" applyAlignment="1">
      <alignment horizontal="center" vertical="top"/>
    </xf>
    <xf numFmtId="49" fontId="42" fillId="0" borderId="36" xfId="0" applyNumberFormat="1" applyFont="1" applyBorder="1" applyAlignment="1">
      <alignment horizontal="center" vertical="top"/>
    </xf>
    <xf numFmtId="49" fontId="42" fillId="0" borderId="40" xfId="0" applyNumberFormat="1" applyFont="1" applyBorder="1" applyAlignment="1">
      <alignment horizontal="center" vertical="top"/>
    </xf>
    <xf numFmtId="187" fontId="38" fillId="0" borderId="26" xfId="1" applyNumberFormat="1" applyFont="1" applyFill="1" applyBorder="1" applyAlignment="1">
      <alignment horizontal="right" vertical="top" wrapText="1"/>
    </xf>
    <xf numFmtId="0" fontId="4" fillId="0" borderId="31" xfId="0" applyFont="1" applyBorder="1" applyAlignment="1">
      <alignment horizontal="left" vertical="top" wrapText="1"/>
    </xf>
    <xf numFmtId="1" fontId="48" fillId="0" borderId="34" xfId="0" applyNumberFormat="1" applyFont="1" applyBorder="1" applyAlignment="1">
      <alignment horizontal="center" vertical="top"/>
    </xf>
    <xf numFmtId="0" fontId="48" fillId="0" borderId="35" xfId="0" applyFont="1" applyBorder="1" applyAlignment="1">
      <alignment horizontal="left" vertical="top" wrapText="1"/>
    </xf>
    <xf numFmtId="187" fontId="48" fillId="0" borderId="36" xfId="1" applyNumberFormat="1" applyFont="1" applyBorder="1" applyAlignment="1">
      <alignment horizontal="right" vertical="top" wrapText="1"/>
    </xf>
    <xf numFmtId="187" fontId="48" fillId="0" borderId="36" xfId="1" applyNumberFormat="1" applyFont="1" applyBorder="1" applyAlignment="1">
      <alignment vertical="top"/>
    </xf>
    <xf numFmtId="187" fontId="48" fillId="0" borderId="36" xfId="0" applyNumberFormat="1" applyFont="1" applyBorder="1" applyAlignment="1">
      <alignment vertical="top"/>
    </xf>
    <xf numFmtId="49" fontId="48" fillId="0" borderId="36" xfId="0" applyNumberFormat="1" applyFont="1" applyBorder="1" applyAlignment="1">
      <alignment horizontal="center" vertical="top"/>
    </xf>
    <xf numFmtId="0" fontId="48" fillId="0" borderId="34" xfId="0" applyFont="1" applyBorder="1" applyAlignment="1">
      <alignment horizontal="center" vertical="top"/>
    </xf>
    <xf numFmtId="0" fontId="48" fillId="0" borderId="35" xfId="0" applyFont="1" applyBorder="1" applyAlignment="1">
      <alignment horizontal="left" vertical="top"/>
    </xf>
    <xf numFmtId="0" fontId="48" fillId="0" borderId="34" xfId="0" applyFont="1" applyBorder="1" applyAlignment="1">
      <alignment vertical="top"/>
    </xf>
    <xf numFmtId="0" fontId="48" fillId="0" borderId="35" xfId="0" applyFont="1" applyBorder="1" applyAlignment="1">
      <alignment vertical="top"/>
    </xf>
    <xf numFmtId="0" fontId="48" fillId="0" borderId="36" xfId="0" applyFont="1" applyBorder="1" applyAlignment="1">
      <alignment horizontal="center" vertical="top"/>
    </xf>
    <xf numFmtId="0" fontId="48" fillId="0" borderId="38" xfId="0" applyFont="1" applyBorder="1" applyAlignment="1">
      <alignment horizontal="center" vertical="top"/>
    </xf>
    <xf numFmtId="0" fontId="48" fillId="0" borderId="39" xfId="0" applyFont="1" applyBorder="1" applyAlignment="1">
      <alignment horizontal="left" vertical="top"/>
    </xf>
    <xf numFmtId="2" fontId="38" fillId="4" borderId="26" xfId="0" applyNumberFormat="1" applyFont="1" applyFill="1" applyBorder="1" applyAlignment="1">
      <alignment horizontal="left" vertical="top"/>
    </xf>
    <xf numFmtId="17" fontId="4" fillId="4" borderId="26" xfId="0" applyNumberFormat="1" applyFont="1" applyFill="1" applyBorder="1" applyAlignment="1">
      <alignment horizontal="center" vertical="top"/>
    </xf>
    <xf numFmtId="2" fontId="38" fillId="0" borderId="26" xfId="0" applyNumberFormat="1" applyFont="1" applyBorder="1" applyAlignment="1">
      <alignment horizontal="center"/>
    </xf>
    <xf numFmtId="0" fontId="38" fillId="0" borderId="25" xfId="0" applyFont="1" applyBorder="1"/>
    <xf numFmtId="0" fontId="38" fillId="0" borderId="26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95" fillId="4" borderId="37" xfId="0" applyFont="1" applyFill="1" applyBorder="1" applyAlignment="1">
      <alignment vertical="top"/>
    </xf>
    <xf numFmtId="2" fontId="95" fillId="4" borderId="36" xfId="0" applyNumberFormat="1" applyFont="1" applyFill="1" applyBorder="1" applyAlignment="1">
      <alignment horizontal="right" vertical="top"/>
    </xf>
    <xf numFmtId="2" fontId="96" fillId="4" borderId="36" xfId="0" applyNumberFormat="1" applyFont="1" applyFill="1" applyBorder="1" applyAlignment="1">
      <alignment horizontal="right" vertical="top"/>
    </xf>
    <xf numFmtId="43" fontId="2" fillId="4" borderId="26" xfId="1" applyFont="1" applyFill="1" applyBorder="1" applyAlignment="1">
      <alignment vertical="top"/>
    </xf>
    <xf numFmtId="49" fontId="38" fillId="0" borderId="26" xfId="0" applyNumberFormat="1" applyFont="1" applyBorder="1" applyAlignment="1">
      <alignment horizontal="center" wrapText="1"/>
    </xf>
    <xf numFmtId="0" fontId="4" fillId="4" borderId="25" xfId="35" applyFont="1" applyFill="1" applyBorder="1" applyAlignment="1">
      <alignment vertical="top" wrapText="1"/>
    </xf>
    <xf numFmtId="0" fontId="38" fillId="0" borderId="24" xfId="0" applyFont="1" applyBorder="1" applyAlignment="1">
      <alignment horizontal="center" vertical="top"/>
    </xf>
    <xf numFmtId="0" fontId="38" fillId="4" borderId="23" xfId="0" applyFont="1" applyFill="1" applyBorder="1" applyAlignment="1">
      <alignment horizontal="center" vertical="top"/>
    </xf>
    <xf numFmtId="41" fontId="38" fillId="4" borderId="26" xfId="0" applyNumberFormat="1" applyFont="1" applyFill="1" applyBorder="1" applyAlignment="1">
      <alignment horizontal="center" vertical="top"/>
    </xf>
    <xf numFmtId="0" fontId="97" fillId="0" borderId="30" xfId="0" applyFont="1" applyBorder="1" applyAlignment="1">
      <alignment horizontal="center" vertical="top"/>
    </xf>
    <xf numFmtId="0" fontId="97" fillId="0" borderId="31" xfId="0" applyFont="1" applyBorder="1" applyAlignment="1">
      <alignment horizontal="left" vertical="top" wrapText="1"/>
    </xf>
    <xf numFmtId="187" fontId="97" fillId="0" borderId="32" xfId="1" applyNumberFormat="1" applyFont="1" applyBorder="1" applyAlignment="1">
      <alignment horizontal="right" vertical="top" wrapText="1"/>
    </xf>
    <xf numFmtId="0" fontId="97" fillId="0" borderId="32" xfId="0" applyFont="1" applyBorder="1" applyAlignment="1">
      <alignment vertical="top"/>
    </xf>
    <xf numFmtId="187" fontId="97" fillId="0" borderId="32" xfId="1" applyNumberFormat="1" applyFont="1" applyBorder="1" applyAlignment="1">
      <alignment vertical="top"/>
    </xf>
    <xf numFmtId="187" fontId="97" fillId="0" borderId="32" xfId="0" applyNumberFormat="1" applyFont="1" applyBorder="1" applyAlignment="1">
      <alignment horizontal="center" vertical="top"/>
    </xf>
    <xf numFmtId="49" fontId="97" fillId="0" borderId="32" xfId="0" applyNumberFormat="1" applyFont="1" applyBorder="1" applyAlignment="1">
      <alignment horizontal="center" vertical="top" wrapText="1"/>
    </xf>
    <xf numFmtId="17" fontId="97" fillId="0" borderId="32" xfId="0" applyNumberFormat="1" applyFont="1" applyBorder="1" applyAlignment="1">
      <alignment vertical="top"/>
    </xf>
    <xf numFmtId="0" fontId="97" fillId="0" borderId="31" xfId="0" applyFont="1" applyBorder="1" applyAlignment="1">
      <alignment horizontal="left" vertical="top"/>
    </xf>
    <xf numFmtId="0" fontId="97" fillId="0" borderId="30" xfId="0" applyFont="1" applyBorder="1" applyAlignment="1">
      <alignment horizontal="right" vertical="top"/>
    </xf>
    <xf numFmtId="0" fontId="97" fillId="0" borderId="31" xfId="0" applyFont="1" applyBorder="1" applyAlignment="1">
      <alignment vertical="top"/>
    </xf>
    <xf numFmtId="0" fontId="97" fillId="0" borderId="32" xfId="0" applyFont="1" applyBorder="1" applyAlignment="1">
      <alignment horizontal="center" vertical="top"/>
    </xf>
    <xf numFmtId="0" fontId="60" fillId="0" borderId="32" xfId="0" applyFont="1" applyBorder="1" applyAlignment="1">
      <alignment horizontal="center" vertical="top"/>
    </xf>
    <xf numFmtId="0" fontId="25" fillId="0" borderId="26" xfId="0" applyFont="1" applyBorder="1" applyAlignment="1">
      <alignment horizontal="center" vertical="top"/>
    </xf>
    <xf numFmtId="0" fontId="25" fillId="4" borderId="26" xfId="0" applyFont="1" applyFill="1" applyBorder="1" applyAlignment="1">
      <alignment horizontal="center" vertical="top"/>
    </xf>
    <xf numFmtId="0" fontId="25" fillId="4" borderId="24" xfId="0" applyFont="1" applyFill="1" applyBorder="1" applyAlignment="1">
      <alignment horizontal="center" vertical="top"/>
    </xf>
    <xf numFmtId="0" fontId="25" fillId="4" borderId="23" xfId="0" applyFont="1" applyFill="1" applyBorder="1" applyAlignment="1">
      <alignment horizontal="center" vertical="top"/>
    </xf>
    <xf numFmtId="0" fontId="25" fillId="4" borderId="25" xfId="0" applyFont="1" applyFill="1" applyBorder="1" applyAlignment="1">
      <alignment horizontal="left" vertical="top"/>
    </xf>
    <xf numFmtId="0" fontId="98" fillId="4" borderId="26" xfId="0" applyFont="1" applyFill="1" applyBorder="1" applyAlignment="1">
      <alignment horizontal="center" vertical="top"/>
    </xf>
    <xf numFmtId="0" fontId="98" fillId="0" borderId="26" xfId="0" applyFont="1" applyBorder="1" applyAlignment="1">
      <alignment horizontal="center" vertical="top"/>
    </xf>
    <xf numFmtId="0" fontId="98" fillId="4" borderId="26" xfId="0" applyFont="1" applyFill="1" applyBorder="1" applyAlignment="1">
      <alignment horizontal="center" vertical="top" wrapText="1"/>
    </xf>
    <xf numFmtId="0" fontId="25" fillId="4" borderId="25" xfId="0" applyFont="1" applyFill="1" applyBorder="1" applyAlignment="1">
      <alignment horizontal="left" vertical="top" wrapText="1"/>
    </xf>
    <xf numFmtId="187" fontId="25" fillId="4" borderId="26" xfId="1" applyNumberFormat="1" applyFont="1" applyFill="1" applyBorder="1" applyAlignment="1">
      <alignment horizontal="right" vertical="top" wrapText="1"/>
    </xf>
    <xf numFmtId="0" fontId="25" fillId="4" borderId="26" xfId="0" applyFont="1" applyFill="1" applyBorder="1" applyAlignment="1">
      <alignment vertical="top"/>
    </xf>
    <xf numFmtId="49" fontId="25" fillId="4" borderId="26" xfId="0" applyNumberFormat="1" applyFont="1" applyFill="1" applyBorder="1" applyAlignment="1">
      <alignment horizontal="center" vertical="top" wrapText="1"/>
    </xf>
    <xf numFmtId="0" fontId="25" fillId="4" borderId="26" xfId="0" applyFont="1" applyFill="1" applyBorder="1" applyAlignment="1">
      <alignment horizontal="right" vertical="top"/>
    </xf>
    <xf numFmtId="0" fontId="25" fillId="4" borderId="0" xfId="0" applyFont="1" applyFill="1" applyAlignment="1">
      <alignment horizontal="left" vertical="top"/>
    </xf>
    <xf numFmtId="0" fontId="25" fillId="0" borderId="24" xfId="0" applyFont="1" applyBorder="1" applyAlignment="1">
      <alignment horizontal="center" vertical="top"/>
    </xf>
    <xf numFmtId="187" fontId="25" fillId="4" borderId="26" xfId="1" applyNumberFormat="1" applyFont="1" applyFill="1" applyBorder="1" applyAlignment="1">
      <alignment vertical="top"/>
    </xf>
    <xf numFmtId="0" fontId="25" fillId="4" borderId="23" xfId="0" applyFont="1" applyFill="1" applyBorder="1" applyAlignment="1">
      <alignment vertical="top"/>
    </xf>
    <xf numFmtId="0" fontId="25" fillId="4" borderId="25" xfId="0" applyFont="1" applyFill="1" applyBorder="1" applyAlignment="1">
      <alignment vertical="top"/>
    </xf>
    <xf numFmtId="0" fontId="25" fillId="0" borderId="26" xfId="0" applyFont="1" applyBorder="1" applyAlignment="1">
      <alignment vertical="top"/>
    </xf>
    <xf numFmtId="0" fontId="25" fillId="0" borderId="23" xfId="0" applyFont="1" applyBorder="1" applyAlignment="1">
      <alignment horizontal="center" vertical="top"/>
    </xf>
    <xf numFmtId="0" fontId="25" fillId="4" borderId="25" xfId="3" applyFont="1" applyFill="1" applyBorder="1" applyAlignment="1">
      <alignment horizontal="left" vertical="top" wrapText="1"/>
    </xf>
    <xf numFmtId="0" fontId="99" fillId="0" borderId="26" xfId="0" applyFont="1" applyBorder="1"/>
    <xf numFmtId="0" fontId="25" fillId="0" borderId="24" xfId="0" applyFont="1" applyBorder="1" applyAlignment="1">
      <alignment vertical="top" wrapText="1"/>
    </xf>
    <xf numFmtId="187" fontId="25" fillId="0" borderId="26" xfId="1" applyNumberFormat="1" applyFont="1" applyBorder="1" applyAlignment="1">
      <alignment horizontal="right" vertical="top" wrapText="1"/>
    </xf>
    <xf numFmtId="0" fontId="37" fillId="0" borderId="26" xfId="0" applyFont="1" applyBorder="1"/>
    <xf numFmtId="49" fontId="25" fillId="0" borderId="26" xfId="0" applyNumberFormat="1" applyFont="1" applyBorder="1" applyAlignment="1">
      <alignment horizontal="center" wrapText="1"/>
    </xf>
    <xf numFmtId="49" fontId="25" fillId="0" borderId="26" xfId="0" applyNumberFormat="1" applyFont="1" applyBorder="1" applyAlignment="1">
      <alignment wrapText="1"/>
    </xf>
    <xf numFmtId="0" fontId="25" fillId="0" borderId="23" xfId="0" applyFont="1" applyBorder="1" applyAlignment="1">
      <alignment horizontal="center"/>
    </xf>
    <xf numFmtId="0" fontId="25" fillId="0" borderId="25" xfId="0" applyFont="1" applyBorder="1"/>
    <xf numFmtId="0" fontId="25" fillId="0" borderId="23" xfId="0" applyFont="1" applyBorder="1"/>
    <xf numFmtId="0" fontId="25" fillId="0" borderId="26" xfId="0" applyFont="1" applyBorder="1" applyAlignment="1">
      <alignment horizontal="center"/>
    </xf>
    <xf numFmtId="4" fontId="25" fillId="0" borderId="26" xfId="0" applyNumberFormat="1" applyFont="1" applyBorder="1"/>
    <xf numFmtId="0" fontId="25" fillId="0" borderId="26" xfId="0" applyFont="1" applyBorder="1"/>
    <xf numFmtId="0" fontId="25" fillId="0" borderId="0" xfId="0" applyFont="1"/>
    <xf numFmtId="0" fontId="37" fillId="0" borderId="0" xfId="0" applyFont="1"/>
    <xf numFmtId="0" fontId="25" fillId="0" borderId="25" xfId="0" applyFont="1" applyBorder="1" applyAlignment="1">
      <alignment horizontal="left" vertical="top" wrapText="1"/>
    </xf>
    <xf numFmtId="187" fontId="25" fillId="4" borderId="26" xfId="1" applyNumberFormat="1" applyFont="1" applyFill="1" applyBorder="1" applyAlignment="1">
      <alignment horizontal="center" vertical="top" wrapText="1"/>
    </xf>
    <xf numFmtId="187" fontId="25" fillId="4" borderId="26" xfId="1" applyNumberFormat="1" applyFont="1" applyFill="1" applyBorder="1" applyAlignment="1">
      <alignment horizontal="center" vertical="top"/>
    </xf>
    <xf numFmtId="0" fontId="25" fillId="4" borderId="23" xfId="0" applyFont="1" applyFill="1" applyBorder="1" applyAlignment="1">
      <alignment horizontal="right" vertical="top"/>
    </xf>
    <xf numFmtId="0" fontId="25" fillId="4" borderId="0" xfId="0" applyFont="1" applyFill="1" applyAlignment="1">
      <alignment horizontal="center" vertical="top"/>
    </xf>
    <xf numFmtId="1" fontId="25" fillId="0" borderId="26" xfId="0" applyNumberFormat="1" applyFont="1" applyBorder="1" applyAlignment="1">
      <alignment horizontal="center" vertical="top"/>
    </xf>
    <xf numFmtId="1" fontId="25" fillId="0" borderId="24" xfId="0" applyNumberFormat="1" applyFont="1" applyBorder="1" applyAlignment="1">
      <alignment horizontal="center" vertical="top"/>
    </xf>
    <xf numFmtId="0" fontId="25" fillId="0" borderId="25" xfId="5" applyFont="1" applyFill="1" applyBorder="1" applyAlignment="1">
      <alignment horizontal="left" vertical="top" wrapText="1"/>
    </xf>
    <xf numFmtId="187" fontId="25" fillId="0" borderId="26" xfId="1" applyNumberFormat="1" applyFont="1" applyBorder="1" applyAlignment="1">
      <alignment vertical="top"/>
    </xf>
    <xf numFmtId="49" fontId="25" fillId="0" borderId="26" xfId="0" applyNumberFormat="1" applyFont="1" applyBorder="1" applyAlignment="1">
      <alignment horizontal="center" vertical="top" wrapText="1"/>
    </xf>
    <xf numFmtId="0" fontId="25" fillId="0" borderId="25" xfId="0" applyFont="1" applyBorder="1" applyAlignment="1">
      <alignment horizontal="left" vertical="top"/>
    </xf>
    <xf numFmtId="0" fontId="25" fillId="0" borderId="23" xfId="0" applyFont="1" applyBorder="1" applyAlignment="1">
      <alignment horizontal="right" vertical="top"/>
    </xf>
    <xf numFmtId="1" fontId="25" fillId="0" borderId="23" xfId="0" applyNumberFormat="1" applyFont="1" applyBorder="1" applyAlignment="1">
      <alignment horizontal="center" vertical="top"/>
    </xf>
    <xf numFmtId="49" fontId="25" fillId="0" borderId="26" xfId="0" applyNumberFormat="1" applyFont="1" applyBorder="1" applyAlignment="1">
      <alignment vertical="top" wrapText="1"/>
    </xf>
    <xf numFmtId="0" fontId="25" fillId="0" borderId="25" xfId="0" applyFont="1" applyBorder="1" applyAlignment="1">
      <alignment vertical="top"/>
    </xf>
    <xf numFmtId="0" fontId="25" fillId="0" borderId="23" xfId="0" applyFont="1" applyBorder="1" applyAlignment="1">
      <alignment vertical="top"/>
    </xf>
    <xf numFmtId="0" fontId="25" fillId="0" borderId="25" xfId="3" applyFont="1" applyFill="1" applyBorder="1" applyAlignment="1">
      <alignment horizontal="left" vertical="top" wrapText="1"/>
    </xf>
    <xf numFmtId="1" fontId="25" fillId="4" borderId="23" xfId="0" applyNumberFormat="1" applyFont="1" applyFill="1" applyBorder="1" applyAlignment="1">
      <alignment horizontal="center" vertical="top"/>
    </xf>
    <xf numFmtId="49" fontId="25" fillId="0" borderId="26" xfId="0" applyNumberFormat="1" applyFont="1" applyBorder="1" applyAlignment="1">
      <alignment horizontal="center" vertical="top"/>
    </xf>
    <xf numFmtId="2" fontId="25" fillId="0" borderId="26" xfId="0" applyNumberFormat="1" applyFont="1" applyBorder="1" applyAlignment="1">
      <alignment horizontal="center" vertical="top"/>
    </xf>
    <xf numFmtId="0" fontId="25" fillId="4" borderId="24" xfId="0" applyFont="1" applyFill="1" applyBorder="1" applyAlignment="1">
      <alignment horizontal="left" vertical="top" wrapText="1"/>
    </xf>
    <xf numFmtId="0" fontId="37" fillId="4" borderId="26" xfId="0" applyFont="1" applyFill="1" applyBorder="1" applyAlignment="1">
      <alignment vertical="top"/>
    </xf>
    <xf numFmtId="0" fontId="37" fillId="4" borderId="0" xfId="0" applyFont="1" applyFill="1" applyAlignment="1">
      <alignment vertical="top"/>
    </xf>
    <xf numFmtId="0" fontId="25" fillId="0" borderId="26" xfId="0" applyFont="1" applyBorder="1" applyAlignment="1">
      <alignment horizontal="right" vertical="top"/>
    </xf>
    <xf numFmtId="0" fontId="25" fillId="0" borderId="0" xfId="0" applyFont="1" applyAlignment="1">
      <alignment horizontal="left" vertical="top"/>
    </xf>
    <xf numFmtId="49" fontId="25" fillId="0" borderId="23" xfId="2" applyNumberFormat="1" applyFont="1" applyBorder="1" applyAlignment="1">
      <alignment horizontal="center" vertical="top" wrapText="1"/>
    </xf>
    <xf numFmtId="187" fontId="25" fillId="0" borderId="26" xfId="0" applyNumberFormat="1" applyFont="1" applyBorder="1" applyAlignment="1">
      <alignment vertical="top"/>
    </xf>
    <xf numFmtId="0" fontId="98" fillId="0" borderId="32" xfId="0" applyFont="1" applyBorder="1" applyAlignment="1">
      <alignment horizontal="center" vertical="top"/>
    </xf>
    <xf numFmtId="0" fontId="37" fillId="0" borderId="26" xfId="0" applyFont="1" applyBorder="1" applyAlignment="1">
      <alignment vertical="top"/>
    </xf>
    <xf numFmtId="2" fontId="25" fillId="0" borderId="26" xfId="0" applyNumberFormat="1" applyFont="1" applyBorder="1" applyAlignment="1">
      <alignment vertical="top"/>
    </xf>
    <xf numFmtId="0" fontId="25" fillId="0" borderId="24" xfId="3" applyFont="1" applyFill="1" applyBorder="1" applyAlignment="1">
      <alignment horizontal="left" vertical="top" wrapText="1"/>
    </xf>
    <xf numFmtId="1" fontId="25" fillId="4" borderId="23" xfId="2" applyNumberFormat="1" applyFont="1" applyFill="1" applyBorder="1" applyAlignment="1">
      <alignment horizontal="center" vertical="top" wrapText="1"/>
    </xf>
    <xf numFmtId="0" fontId="37" fillId="4" borderId="26" xfId="0" applyFont="1" applyFill="1" applyBorder="1"/>
    <xf numFmtId="49" fontId="25" fillId="4" borderId="26" xfId="0" applyNumberFormat="1" applyFont="1" applyFill="1" applyBorder="1" applyAlignment="1">
      <alignment horizontal="center" wrapText="1"/>
    </xf>
    <xf numFmtId="49" fontId="25" fillId="4" borderId="26" xfId="0" applyNumberFormat="1" applyFont="1" applyFill="1" applyBorder="1" applyAlignment="1">
      <alignment wrapText="1"/>
    </xf>
    <xf numFmtId="0" fontId="25" fillId="4" borderId="23" xfId="0" applyFont="1" applyFill="1" applyBorder="1" applyAlignment="1">
      <alignment horizontal="center"/>
    </xf>
    <xf numFmtId="0" fontId="25" fillId="4" borderId="25" xfId="0" applyFont="1" applyFill="1" applyBorder="1"/>
    <xf numFmtId="0" fontId="25" fillId="4" borderId="23" xfId="0" applyFont="1" applyFill="1" applyBorder="1" applyAlignment="1">
      <alignment horizontal="right"/>
    </xf>
    <xf numFmtId="0" fontId="25" fillId="4" borderId="25" xfId="0" applyFont="1" applyFill="1" applyBorder="1" applyAlignment="1">
      <alignment horizontal="left"/>
    </xf>
    <xf numFmtId="0" fontId="25" fillId="4" borderId="26" xfId="0" applyFont="1" applyFill="1" applyBorder="1" applyAlignment="1">
      <alignment horizontal="center"/>
    </xf>
    <xf numFmtId="0" fontId="25" fillId="4" borderId="26" xfId="0" applyFont="1" applyFill="1" applyBorder="1"/>
    <xf numFmtId="0" fontId="25" fillId="4" borderId="0" xfId="0" applyFont="1" applyFill="1"/>
    <xf numFmtId="0" fontId="37" fillId="4" borderId="0" xfId="0" applyFont="1" applyFill="1"/>
    <xf numFmtId="0" fontId="25" fillId="0" borderId="23" xfId="0" applyFont="1" applyBorder="1" applyAlignment="1">
      <alignment horizontal="right"/>
    </xf>
    <xf numFmtId="0" fontId="25" fillId="0" borderId="25" xfId="0" applyFont="1" applyBorder="1" applyAlignment="1">
      <alignment horizontal="left"/>
    </xf>
    <xf numFmtId="0" fontId="25" fillId="0" borderId="25" xfId="0" applyFont="1" applyFill="1" applyBorder="1" applyAlignment="1">
      <alignment horizontal="left" vertical="top" wrapText="1"/>
    </xf>
    <xf numFmtId="187" fontId="25" fillId="0" borderId="26" xfId="1" applyNumberFormat="1" applyFont="1" applyFill="1" applyBorder="1" applyAlignment="1">
      <alignment horizontal="right" vertical="top" wrapText="1"/>
    </xf>
    <xf numFmtId="3" fontId="25" fillId="4" borderId="23" xfId="0" applyNumberFormat="1" applyFont="1" applyFill="1" applyBorder="1" applyAlignment="1">
      <alignment horizontal="center" vertical="top"/>
    </xf>
    <xf numFmtId="187" fontId="25" fillId="4" borderId="25" xfId="1" applyNumberFormat="1" applyFont="1" applyFill="1" applyBorder="1" applyAlignment="1">
      <alignment horizontal="left" vertical="top" wrapText="1"/>
    </xf>
    <xf numFmtId="17" fontId="25" fillId="4" borderId="26" xfId="0" applyNumberFormat="1" applyFont="1" applyFill="1" applyBorder="1" applyAlignment="1">
      <alignment horizontal="center" vertical="top" wrapText="1"/>
    </xf>
    <xf numFmtId="2" fontId="25" fillId="4" borderId="26" xfId="0" applyNumberFormat="1" applyFont="1" applyFill="1" applyBorder="1" applyAlignment="1">
      <alignment vertical="top"/>
    </xf>
    <xf numFmtId="0" fontId="25" fillId="4" borderId="23" xfId="0" applyFont="1" applyFill="1" applyBorder="1" applyAlignment="1">
      <alignment horizontal="center" vertical="top"/>
    </xf>
    <xf numFmtId="1" fontId="4" fillId="4" borderId="30" xfId="0" applyNumberFormat="1" applyFont="1" applyFill="1" applyBorder="1" applyAlignment="1">
      <alignment horizontal="center" vertical="top"/>
    </xf>
    <xf numFmtId="0" fontId="100" fillId="0" borderId="0" xfId="0" applyFont="1" applyAlignment="1">
      <alignment vertical="top"/>
    </xf>
    <xf numFmtId="0" fontId="101" fillId="0" borderId="0" xfId="0" applyFont="1" applyAlignment="1">
      <alignment vertical="top"/>
    </xf>
    <xf numFmtId="0" fontId="32" fillId="4" borderId="26" xfId="0" applyFont="1" applyFill="1" applyBorder="1" applyAlignment="1">
      <alignment horizontal="right" vertical="top"/>
    </xf>
    <xf numFmtId="0" fontId="4" fillId="4" borderId="26" xfId="0" applyFont="1" applyFill="1" applyBorder="1" applyAlignment="1">
      <alignment horizontal="right"/>
    </xf>
    <xf numFmtId="1" fontId="4" fillId="4" borderId="32" xfId="0" applyNumberFormat="1" applyFont="1" applyFill="1" applyBorder="1" applyAlignment="1">
      <alignment horizontal="center" vertical="top"/>
    </xf>
    <xf numFmtId="187" fontId="4" fillId="4" borderId="32" xfId="1" applyNumberFormat="1" applyFont="1" applyFill="1" applyBorder="1" applyAlignment="1">
      <alignment horizontal="center" vertical="top"/>
    </xf>
    <xf numFmtId="0" fontId="48" fillId="0" borderId="11" xfId="0" applyFont="1" applyBorder="1" applyAlignment="1">
      <alignment vertical="top"/>
    </xf>
    <xf numFmtId="1" fontId="48" fillId="4" borderId="36" xfId="0" applyNumberFormat="1" applyFont="1" applyFill="1" applyBorder="1" applyAlignment="1">
      <alignment horizontal="center" vertical="top"/>
    </xf>
    <xf numFmtId="1" fontId="48" fillId="4" borderId="34" xfId="0" applyNumberFormat="1" applyFont="1" applyFill="1" applyBorder="1" applyAlignment="1">
      <alignment horizontal="center" vertical="top"/>
    </xf>
    <xf numFmtId="0" fontId="48" fillId="0" borderId="35" xfId="0" applyFont="1" applyBorder="1" applyAlignment="1">
      <alignment vertical="top" wrapText="1"/>
    </xf>
    <xf numFmtId="3" fontId="48" fillId="0" borderId="36" xfId="0" applyNumberFormat="1" applyFont="1" applyBorder="1" applyAlignment="1">
      <alignment horizontal="right" vertical="top" wrapText="1"/>
    </xf>
    <xf numFmtId="0" fontId="86" fillId="0" borderId="36" xfId="0" applyFont="1" applyBorder="1" applyAlignment="1">
      <alignment vertical="top"/>
    </xf>
    <xf numFmtId="187" fontId="48" fillId="4" borderId="36" xfId="1" applyNumberFormat="1" applyFont="1" applyFill="1" applyBorder="1" applyAlignment="1">
      <alignment horizontal="center" vertical="top"/>
    </xf>
    <xf numFmtId="49" fontId="48" fillId="4" borderId="36" xfId="0" applyNumberFormat="1" applyFont="1" applyFill="1" applyBorder="1" applyAlignment="1">
      <alignment horizontal="center" vertical="top" wrapText="1"/>
    </xf>
    <xf numFmtId="0" fontId="48" fillId="4" borderId="36" xfId="0" quotePrefix="1" applyFont="1" applyFill="1" applyBorder="1" applyAlignment="1">
      <alignment horizontal="center" vertical="top"/>
    </xf>
    <xf numFmtId="0" fontId="48" fillId="4" borderId="34" xfId="0" applyFont="1" applyFill="1" applyBorder="1" applyAlignment="1">
      <alignment horizontal="center" vertical="top"/>
    </xf>
    <xf numFmtId="0" fontId="48" fillId="4" borderId="35" xfId="0" applyFont="1" applyFill="1" applyBorder="1" applyAlignment="1">
      <alignment horizontal="left" vertical="top"/>
    </xf>
    <xf numFmtId="0" fontId="48" fillId="4" borderId="35" xfId="0" applyFont="1" applyFill="1" applyBorder="1" applyAlignment="1">
      <alignment vertical="top"/>
    </xf>
    <xf numFmtId="0" fontId="48" fillId="4" borderId="36" xfId="0" applyFont="1" applyFill="1" applyBorder="1" applyAlignment="1">
      <alignment horizontal="right" vertical="top"/>
    </xf>
    <xf numFmtId="0" fontId="48" fillId="0" borderId="0" xfId="0" applyFont="1" applyBorder="1" applyAlignment="1">
      <alignment vertical="top"/>
    </xf>
    <xf numFmtId="0" fontId="86" fillId="0" borderId="0" xfId="0" applyFont="1" applyBorder="1" applyAlignment="1">
      <alignment vertical="top"/>
    </xf>
    <xf numFmtId="1" fontId="48" fillId="4" borderId="40" xfId="0" applyNumberFormat="1" applyFont="1" applyFill="1" applyBorder="1" applyAlignment="1">
      <alignment horizontal="center" vertical="top"/>
    </xf>
    <xf numFmtId="1" fontId="48" fillId="4" borderId="38" xfId="0" applyNumberFormat="1" applyFont="1" applyFill="1" applyBorder="1" applyAlignment="1">
      <alignment horizontal="center" vertical="top"/>
    </xf>
    <xf numFmtId="0" fontId="48" fillId="0" borderId="39" xfId="0" applyFont="1" applyBorder="1" applyAlignment="1">
      <alignment vertical="top" wrapText="1"/>
    </xf>
    <xf numFmtId="3" fontId="48" fillId="0" borderId="40" xfId="0" applyNumberFormat="1" applyFont="1" applyBorder="1" applyAlignment="1">
      <alignment horizontal="right" vertical="top" wrapText="1"/>
    </xf>
    <xf numFmtId="0" fontId="86" fillId="0" borderId="40" xfId="0" applyFont="1" applyBorder="1" applyAlignment="1">
      <alignment vertical="top"/>
    </xf>
    <xf numFmtId="187" fontId="48" fillId="4" borderId="40" xfId="1" applyNumberFormat="1" applyFont="1" applyFill="1" applyBorder="1" applyAlignment="1">
      <alignment horizontal="center" vertical="top"/>
    </xf>
    <xf numFmtId="49" fontId="48" fillId="4" borderId="40" xfId="0" applyNumberFormat="1" applyFont="1" applyFill="1" applyBorder="1" applyAlignment="1">
      <alignment horizontal="center" vertical="top" wrapText="1"/>
    </xf>
    <xf numFmtId="0" fontId="48" fillId="4" borderId="38" xfId="0" applyFont="1" applyFill="1" applyBorder="1" applyAlignment="1">
      <alignment horizontal="center" vertical="top"/>
    </xf>
    <xf numFmtId="0" fontId="48" fillId="4" borderId="39" xfId="0" applyFont="1" applyFill="1" applyBorder="1" applyAlignment="1">
      <alignment horizontal="left" vertical="top"/>
    </xf>
    <xf numFmtId="0" fontId="48" fillId="4" borderId="39" xfId="0" applyFont="1" applyFill="1" applyBorder="1" applyAlignment="1">
      <alignment vertical="top"/>
    </xf>
    <xf numFmtId="0" fontId="48" fillId="4" borderId="40" xfId="0" applyFont="1" applyFill="1" applyBorder="1" applyAlignment="1">
      <alignment horizontal="right" vertical="top"/>
    </xf>
    <xf numFmtId="0" fontId="48" fillId="0" borderId="33" xfId="0" applyFont="1" applyBorder="1" applyAlignment="1">
      <alignment vertical="top"/>
    </xf>
    <xf numFmtId="0" fontId="86" fillId="0" borderId="33" xfId="0" applyFont="1" applyBorder="1" applyAlignment="1">
      <alignment vertical="top"/>
    </xf>
    <xf numFmtId="0" fontId="4" fillId="4" borderId="32" xfId="0" quotePrefix="1" applyFont="1" applyFill="1" applyBorder="1" applyAlignment="1">
      <alignment horizontal="center" vertical="top" wrapText="1"/>
    </xf>
    <xf numFmtId="49" fontId="48" fillId="4" borderId="40" xfId="0" quotePrefix="1" applyNumberFormat="1" applyFont="1" applyFill="1" applyBorder="1" applyAlignment="1">
      <alignment horizontal="center" vertical="top"/>
    </xf>
    <xf numFmtId="49" fontId="48" fillId="4" borderId="36" xfId="0" quotePrefix="1" applyNumberFormat="1" applyFont="1" applyFill="1" applyBorder="1" applyAlignment="1">
      <alignment horizontal="center" vertical="top"/>
    </xf>
    <xf numFmtId="15" fontId="50" fillId="4" borderId="36" xfId="0" applyNumberFormat="1" applyFont="1" applyFill="1" applyBorder="1" applyAlignment="1">
      <alignment horizontal="center" vertical="top"/>
    </xf>
    <xf numFmtId="187" fontId="4" fillId="4" borderId="32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horizontal="center" vertical="top" wrapText="1"/>
    </xf>
    <xf numFmtId="187" fontId="4" fillId="4" borderId="30" xfId="1" applyNumberFormat="1" applyFont="1" applyFill="1" applyBorder="1" applyAlignment="1">
      <alignment horizontal="right" vertical="top"/>
    </xf>
    <xf numFmtId="2" fontId="50" fillId="4" borderId="40" xfId="0" applyNumberFormat="1" applyFont="1" applyFill="1" applyBorder="1" applyAlignment="1">
      <alignment horizontal="center" vertical="top"/>
    </xf>
    <xf numFmtId="2" fontId="4" fillId="4" borderId="32" xfId="0" applyNumberFormat="1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187" fontId="4" fillId="0" borderId="32" xfId="1" applyNumberFormat="1" applyFont="1" applyBorder="1" applyAlignment="1">
      <alignment horizontal="center" vertical="top" wrapText="1"/>
    </xf>
    <xf numFmtId="187" fontId="4" fillId="0" borderId="32" xfId="1" applyNumberFormat="1" applyFont="1" applyBorder="1" applyAlignment="1">
      <alignment horizontal="right" vertical="top"/>
    </xf>
    <xf numFmtId="187" fontId="4" fillId="0" borderId="32" xfId="0" applyNumberFormat="1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48" fillId="0" borderId="34" xfId="0" applyNumberFormat="1" applyFont="1" applyBorder="1" applyAlignment="1">
      <alignment horizontal="center" vertical="top"/>
    </xf>
    <xf numFmtId="187" fontId="48" fillId="0" borderId="35" xfId="1" applyNumberFormat="1" applyFont="1" applyFill="1" applyBorder="1" applyAlignment="1">
      <alignment horizontal="left" vertical="top" wrapText="1"/>
    </xf>
    <xf numFmtId="187" fontId="48" fillId="0" borderId="36" xfId="1" applyNumberFormat="1" applyFont="1" applyBorder="1" applyAlignment="1">
      <alignment horizontal="center" vertical="top" wrapText="1"/>
    </xf>
    <xf numFmtId="187" fontId="48" fillId="0" borderId="36" xfId="1" applyNumberFormat="1" applyFont="1" applyBorder="1" applyAlignment="1">
      <alignment horizontal="right" vertical="top"/>
    </xf>
    <xf numFmtId="187" fontId="48" fillId="0" borderId="36" xfId="0" applyNumberFormat="1" applyFont="1" applyBorder="1" applyAlignment="1">
      <alignment horizontal="center" vertical="top"/>
    </xf>
    <xf numFmtId="0" fontId="48" fillId="0" borderId="34" xfId="0" applyFont="1" applyBorder="1" applyAlignment="1">
      <alignment horizontal="right" vertical="top"/>
    </xf>
    <xf numFmtId="0" fontId="48" fillId="0" borderId="35" xfId="0" applyFont="1" applyBorder="1" applyAlignment="1">
      <alignment horizontal="center" vertical="top"/>
    </xf>
    <xf numFmtId="0" fontId="48" fillId="0" borderId="0" xfId="0" applyFont="1" applyAlignment="1">
      <alignment horizontal="center" vertical="top"/>
    </xf>
    <xf numFmtId="0" fontId="86" fillId="0" borderId="0" xfId="0" applyFont="1" applyAlignment="1">
      <alignment horizontal="center" vertical="top"/>
    </xf>
    <xf numFmtId="49" fontId="48" fillId="0" borderId="38" xfId="0" applyNumberFormat="1" applyFont="1" applyBorder="1" applyAlignment="1">
      <alignment horizontal="center" vertical="top"/>
    </xf>
    <xf numFmtId="187" fontId="48" fillId="0" borderId="39" xfId="1" applyNumberFormat="1" applyFont="1" applyFill="1" applyBorder="1" applyAlignment="1">
      <alignment horizontal="left" vertical="top" wrapText="1"/>
    </xf>
    <xf numFmtId="187" fontId="48" fillId="0" borderId="40" xfId="1" applyNumberFormat="1" applyFont="1" applyBorder="1" applyAlignment="1">
      <alignment horizontal="center" vertical="top" wrapText="1"/>
    </xf>
    <xf numFmtId="187" fontId="48" fillId="0" borderId="40" xfId="1" applyNumberFormat="1" applyFont="1" applyBorder="1" applyAlignment="1">
      <alignment horizontal="right" vertical="top"/>
    </xf>
    <xf numFmtId="0" fontId="48" fillId="0" borderId="38" xfId="0" applyFont="1" applyBorder="1" applyAlignment="1">
      <alignment horizontal="right" vertical="top"/>
    </xf>
    <xf numFmtId="0" fontId="48" fillId="0" borderId="39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 wrapText="1"/>
    </xf>
    <xf numFmtId="0" fontId="48" fillId="0" borderId="36" xfId="0" applyFont="1" applyBorder="1" applyAlignment="1">
      <alignment horizontal="center" vertical="top" wrapText="1"/>
    </xf>
    <xf numFmtId="187" fontId="48" fillId="0" borderId="40" xfId="0" applyNumberFormat="1" applyFont="1" applyBorder="1" applyAlignment="1">
      <alignment horizontal="center" vertical="top"/>
    </xf>
    <xf numFmtId="2" fontId="48" fillId="0" borderId="40" xfId="0" applyNumberFormat="1" applyFont="1" applyBorder="1" applyAlignment="1">
      <alignment horizontal="center" vertical="top"/>
    </xf>
    <xf numFmtId="0" fontId="19" fillId="4" borderId="40" xfId="0" applyFont="1" applyFill="1" applyBorder="1" applyAlignment="1">
      <alignment horizontal="center" vertical="top"/>
    </xf>
    <xf numFmtId="1" fontId="4" fillId="4" borderId="30" xfId="0" applyNumberFormat="1" applyFont="1" applyFill="1" applyBorder="1" applyAlignment="1">
      <alignment horizontal="center" vertical="top"/>
    </xf>
    <xf numFmtId="0" fontId="4" fillId="4" borderId="26" xfId="35" applyFont="1" applyFill="1" applyBorder="1" applyAlignment="1">
      <alignment horizontal="right" vertical="top" wrapText="1"/>
    </xf>
    <xf numFmtId="187" fontId="4" fillId="4" borderId="26" xfId="11" applyNumberFormat="1" applyFont="1" applyFill="1" applyBorder="1" applyAlignment="1">
      <alignment horizontal="right" vertical="top" wrapText="1"/>
    </xf>
    <xf numFmtId="49" fontId="4" fillId="4" borderId="26" xfId="6" applyNumberFormat="1" applyFont="1" applyFill="1" applyBorder="1" applyAlignment="1">
      <alignment horizontal="center" vertical="top" wrapText="1"/>
    </xf>
    <xf numFmtId="0" fontId="15" fillId="4" borderId="32" xfId="0" applyFont="1" applyFill="1" applyBorder="1" applyAlignment="1">
      <alignment vertical="top"/>
    </xf>
    <xf numFmtId="2" fontId="4" fillId="4" borderId="32" xfId="0" applyNumberFormat="1" applyFont="1" applyFill="1" applyBorder="1" applyAlignment="1">
      <alignment horizontal="right" vertical="top"/>
    </xf>
    <xf numFmtId="1" fontId="100" fillId="0" borderId="40" xfId="0" applyNumberFormat="1" applyFont="1" applyBorder="1" applyAlignment="1">
      <alignment horizontal="center" vertical="top"/>
    </xf>
    <xf numFmtId="187" fontId="100" fillId="0" borderId="40" xfId="1" applyNumberFormat="1" applyFont="1" applyBorder="1" applyAlignment="1">
      <alignment vertical="top"/>
    </xf>
    <xf numFmtId="0" fontId="101" fillId="0" borderId="40" xfId="0" applyFont="1" applyBorder="1" applyAlignment="1">
      <alignment vertical="top"/>
    </xf>
    <xf numFmtId="187" fontId="100" fillId="0" borderId="40" xfId="0" applyNumberFormat="1" applyFont="1" applyBorder="1" applyAlignment="1">
      <alignment vertical="top"/>
    </xf>
    <xf numFmtId="49" fontId="100" fillId="0" borderId="40" xfId="0" applyNumberFormat="1" applyFont="1" applyBorder="1" applyAlignment="1">
      <alignment horizontal="center" vertical="top" wrapText="1"/>
    </xf>
    <xf numFmtId="0" fontId="100" fillId="0" borderId="40" xfId="0" applyFont="1" applyBorder="1" applyAlignment="1">
      <alignment horizontal="center" vertical="top"/>
    </xf>
    <xf numFmtId="0" fontId="100" fillId="0" borderId="40" xfId="0" applyFont="1" applyBorder="1" applyAlignment="1">
      <alignment vertical="top"/>
    </xf>
    <xf numFmtId="2" fontId="100" fillId="0" borderId="40" xfId="0" applyNumberFormat="1" applyFont="1" applyBorder="1" applyAlignment="1">
      <alignment horizontal="right" vertical="top"/>
    </xf>
    <xf numFmtId="0" fontId="4" fillId="4" borderId="52" xfId="0" applyFont="1" applyFill="1" applyBorder="1" applyAlignment="1">
      <alignment horizontal="left" vertical="top" wrapText="1"/>
    </xf>
    <xf numFmtId="187" fontId="4" fillId="4" borderId="36" xfId="1" applyNumberFormat="1" applyFont="1" applyFill="1" applyBorder="1" applyAlignment="1">
      <alignment horizontal="right" vertical="top" wrapText="1"/>
    </xf>
    <xf numFmtId="0" fontId="15" fillId="4" borderId="36" xfId="0" applyFont="1" applyFill="1" applyBorder="1" applyAlignment="1">
      <alignment vertical="top"/>
    </xf>
    <xf numFmtId="187" fontId="4" fillId="4" borderId="36" xfId="1" applyNumberFormat="1" applyFont="1" applyFill="1" applyBorder="1" applyAlignment="1">
      <alignment vertical="top"/>
    </xf>
    <xf numFmtId="187" fontId="4" fillId="4" borderId="36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2" fontId="4" fillId="4" borderId="36" xfId="0" applyNumberFormat="1" applyFont="1" applyFill="1" applyBorder="1" applyAlignment="1">
      <alignment horizontal="right" vertical="top"/>
    </xf>
    <xf numFmtId="0" fontId="48" fillId="4" borderId="0" xfId="0" applyFont="1" applyFill="1" applyBorder="1" applyAlignment="1">
      <alignment vertical="top"/>
    </xf>
    <xf numFmtId="0" fontId="48" fillId="4" borderId="35" xfId="0" applyFont="1" applyFill="1" applyBorder="1" applyAlignment="1">
      <alignment horizontal="left" vertical="top" wrapText="1"/>
    </xf>
    <xf numFmtId="187" fontId="48" fillId="4" borderId="36" xfId="1" applyNumberFormat="1" applyFont="1" applyFill="1" applyBorder="1" applyAlignment="1">
      <alignment horizontal="right" vertical="top" wrapText="1"/>
    </xf>
    <xf numFmtId="0" fontId="86" fillId="4" borderId="36" xfId="0" applyFont="1" applyFill="1" applyBorder="1" applyAlignment="1">
      <alignment vertical="top"/>
    </xf>
    <xf numFmtId="187" fontId="48" fillId="4" borderId="36" xfId="1" applyNumberFormat="1" applyFont="1" applyFill="1" applyBorder="1" applyAlignment="1">
      <alignment vertical="top"/>
    </xf>
    <xf numFmtId="187" fontId="48" fillId="4" borderId="36" xfId="0" applyNumberFormat="1" applyFont="1" applyFill="1" applyBorder="1" applyAlignment="1">
      <alignment vertical="top"/>
    </xf>
    <xf numFmtId="49" fontId="48" fillId="4" borderId="36" xfId="0" applyNumberFormat="1" applyFont="1" applyFill="1" applyBorder="1" applyAlignment="1">
      <alignment horizontal="center" vertical="top"/>
    </xf>
    <xf numFmtId="2" fontId="48" fillId="4" borderId="36" xfId="0" applyNumberFormat="1" applyFont="1" applyFill="1" applyBorder="1" applyAlignment="1">
      <alignment horizontal="right" vertical="top"/>
    </xf>
    <xf numFmtId="0" fontId="48" fillId="4" borderId="0" xfId="0" applyFont="1" applyFill="1" applyAlignment="1">
      <alignment vertical="top"/>
    </xf>
    <xf numFmtId="0" fontId="86" fillId="4" borderId="0" xfId="0" applyFont="1" applyFill="1" applyAlignment="1">
      <alignment vertical="top"/>
    </xf>
    <xf numFmtId="1" fontId="48" fillId="0" borderId="36" xfId="0" applyNumberFormat="1" applyFont="1" applyBorder="1" applyAlignment="1">
      <alignment horizontal="center" vertical="top"/>
    </xf>
    <xf numFmtId="2" fontId="48" fillId="0" borderId="36" xfId="0" applyNumberFormat="1" applyFont="1" applyBorder="1" applyAlignment="1">
      <alignment horizontal="right" vertical="top"/>
    </xf>
    <xf numFmtId="0" fontId="4" fillId="4" borderId="35" xfId="0" applyFont="1" applyFill="1" applyBorder="1" applyAlignment="1">
      <alignment horizontal="left" vertical="top"/>
    </xf>
    <xf numFmtId="0" fontId="100" fillId="0" borderId="38" xfId="0" applyFont="1" applyBorder="1" applyAlignment="1">
      <alignment horizontal="center" vertical="top"/>
    </xf>
    <xf numFmtId="0" fontId="100" fillId="0" borderId="39" xfId="0" applyFont="1" applyBorder="1" applyAlignment="1">
      <alignment horizontal="left" vertical="top"/>
    </xf>
    <xf numFmtId="0" fontId="4" fillId="4" borderId="35" xfId="0" applyFont="1" applyFill="1" applyBorder="1" applyAlignment="1">
      <alignment vertical="top"/>
    </xf>
    <xf numFmtId="0" fontId="100" fillId="0" borderId="39" xfId="0" applyFont="1" applyBorder="1" applyAlignment="1">
      <alignment vertical="top"/>
    </xf>
    <xf numFmtId="0" fontId="38" fillId="4" borderId="2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left" vertical="top" wrapText="1"/>
    </xf>
    <xf numFmtId="187" fontId="2" fillId="3" borderId="1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2" fillId="3" borderId="27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4" fillId="4" borderId="18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 wrapText="1"/>
    </xf>
    <xf numFmtId="187" fontId="4" fillId="0" borderId="18" xfId="1" applyNumberFormat="1" applyFont="1" applyFill="1" applyBorder="1" applyAlignment="1">
      <alignment vertical="top" wrapText="1"/>
    </xf>
    <xf numFmtId="187" fontId="4" fillId="4" borderId="18" xfId="1" applyNumberFormat="1" applyFont="1" applyFill="1" applyBorder="1" applyAlignment="1">
      <alignment vertical="top"/>
    </xf>
    <xf numFmtId="187" fontId="4" fillId="4" borderId="18" xfId="0" applyNumberFormat="1" applyFont="1" applyFill="1" applyBorder="1" applyAlignment="1">
      <alignment vertical="top"/>
    </xf>
    <xf numFmtId="0" fontId="4" fillId="4" borderId="29" xfId="0" applyFont="1" applyFill="1" applyBorder="1" applyAlignment="1">
      <alignment vertical="top"/>
    </xf>
    <xf numFmtId="0" fontId="4" fillId="4" borderId="22" xfId="0" applyFont="1" applyFill="1" applyBorder="1" applyAlignment="1">
      <alignment vertical="top"/>
    </xf>
    <xf numFmtId="2" fontId="4" fillId="4" borderId="18" xfId="0" applyNumberFormat="1" applyFont="1" applyFill="1" applyBorder="1" applyAlignment="1">
      <alignment horizontal="center" vertical="top"/>
    </xf>
    <xf numFmtId="0" fontId="19" fillId="4" borderId="18" xfId="0" applyFont="1" applyFill="1" applyBorder="1" applyAlignment="1">
      <alignment horizontal="center" vertical="top"/>
    </xf>
    <xf numFmtId="0" fontId="4" fillId="0" borderId="31" xfId="18" applyFont="1" applyBorder="1" applyAlignment="1">
      <alignment horizontal="left" vertical="top" wrapText="1"/>
    </xf>
    <xf numFmtId="0" fontId="48" fillId="4" borderId="0" xfId="0" applyFont="1" applyFill="1" applyAlignment="1">
      <alignment horizontal="left" vertical="top"/>
    </xf>
    <xf numFmtId="0" fontId="38" fillId="4" borderId="22" xfId="0" applyFont="1" applyFill="1" applyBorder="1" applyAlignment="1">
      <alignment horizontal="left" vertical="top" wrapText="1"/>
    </xf>
    <xf numFmtId="41" fontId="38" fillId="4" borderId="18" xfId="8" applyNumberFormat="1" applyFont="1" applyFill="1" applyBorder="1" applyAlignment="1">
      <alignment horizontal="center" vertical="top" wrapText="1"/>
    </xf>
    <xf numFmtId="0" fontId="73" fillId="4" borderId="26" xfId="0" applyFont="1" applyFill="1" applyBorder="1" applyAlignment="1">
      <alignment vertical="top"/>
    </xf>
    <xf numFmtId="193" fontId="38" fillId="4" borderId="18" xfId="0" applyNumberFormat="1" applyFont="1" applyFill="1" applyBorder="1" applyAlignment="1">
      <alignment horizontal="center" vertical="top" wrapText="1"/>
    </xf>
    <xf numFmtId="0" fontId="65" fillId="0" borderId="40" xfId="0" applyFont="1" applyBorder="1" applyAlignment="1">
      <alignment horizontal="center" vertical="top"/>
    </xf>
    <xf numFmtId="0" fontId="73" fillId="4" borderId="0" xfId="0" applyFont="1" applyFill="1" applyAlignment="1">
      <alignment vertical="top"/>
    </xf>
    <xf numFmtId="0" fontId="38" fillId="4" borderId="0" xfId="0" applyFont="1" applyFill="1" applyBorder="1" applyAlignment="1">
      <alignment horizontal="left" vertical="top"/>
    </xf>
    <xf numFmtId="0" fontId="81" fillId="0" borderId="0" xfId="0" applyFont="1" applyAlignment="1">
      <alignment horizontal="center"/>
    </xf>
    <xf numFmtId="0" fontId="4" fillId="0" borderId="1" xfId="0" applyFont="1" applyBorder="1"/>
    <xf numFmtId="187" fontId="4" fillId="0" borderId="2" xfId="1" applyNumberFormat="1" applyFont="1" applyBorder="1" applyAlignment="1">
      <alignment horizontal="right" vertical="top" wrapText="1"/>
    </xf>
    <xf numFmtId="0" fontId="15" fillId="0" borderId="1" xfId="0" applyFont="1" applyBorder="1"/>
    <xf numFmtId="187" fontId="4" fillId="0" borderId="1" xfId="1" applyNumberFormat="1" applyFont="1" applyBorder="1"/>
    <xf numFmtId="49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7" xfId="0" applyFont="1" applyBorder="1"/>
    <xf numFmtId="0" fontId="38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22" xfId="3" applyFont="1" applyFill="1" applyBorder="1" applyAlignment="1">
      <alignment vertical="top" wrapText="1"/>
    </xf>
    <xf numFmtId="187" fontId="4" fillId="0" borderId="29" xfId="1" applyNumberFormat="1" applyFont="1" applyBorder="1" applyAlignment="1">
      <alignment horizontal="right" vertical="top" wrapText="1"/>
    </xf>
    <xf numFmtId="0" fontId="15" fillId="0" borderId="18" xfId="0" applyFont="1" applyBorder="1"/>
    <xf numFmtId="187" fontId="4" fillId="0" borderId="18" xfId="1" applyNumberFormat="1" applyFont="1" applyBorder="1"/>
    <xf numFmtId="49" fontId="4" fillId="0" borderId="18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2" xfId="0" applyFont="1" applyBorder="1"/>
    <xf numFmtId="0" fontId="38" fillId="0" borderId="29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2" fontId="38" fillId="0" borderId="18" xfId="0" applyNumberFormat="1" applyFont="1" applyBorder="1" applyAlignment="1">
      <alignment horizontal="center"/>
    </xf>
    <xf numFmtId="0" fontId="4" fillId="0" borderId="0" xfId="0" applyFont="1" applyBorder="1"/>
    <xf numFmtId="49" fontId="4" fillId="0" borderId="1" xfId="0" quotePrefix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justify" vertical="top"/>
    </xf>
    <xf numFmtId="41" fontId="4" fillId="0" borderId="18" xfId="8" applyNumberFormat="1" applyFont="1" applyFill="1" applyBorder="1" applyAlignment="1">
      <alignment horizontal="right" vertical="top"/>
    </xf>
    <xf numFmtId="41" fontId="4" fillId="0" borderId="18" xfId="8" applyNumberFormat="1" applyFont="1" applyFill="1" applyBorder="1" applyAlignment="1">
      <alignment vertical="top"/>
    </xf>
    <xf numFmtId="2" fontId="4" fillId="0" borderId="18" xfId="0" applyNumberFormat="1" applyFont="1" applyBorder="1" applyAlignment="1">
      <alignment horizontal="center" vertical="top"/>
    </xf>
    <xf numFmtId="0" fontId="38" fillId="0" borderId="44" xfId="0" applyFont="1" applyBorder="1" applyAlignment="1">
      <alignment horizontal="left" vertical="top"/>
    </xf>
    <xf numFmtId="0" fontId="38" fillId="0" borderId="44" xfId="0" applyFont="1" applyBorder="1" applyAlignment="1">
      <alignment vertical="top"/>
    </xf>
    <xf numFmtId="15" fontId="4" fillId="0" borderId="26" xfId="0" applyNumberFormat="1" applyFont="1" applyBorder="1" applyAlignment="1">
      <alignment vertical="top"/>
    </xf>
    <xf numFmtId="3" fontId="4" fillId="0" borderId="26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49" fontId="4" fillId="4" borderId="2" xfId="2" applyNumberFormat="1" applyFont="1" applyFill="1" applyBorder="1" applyAlignment="1">
      <alignment horizontal="center" vertical="top" wrapText="1"/>
    </xf>
    <xf numFmtId="0" fontId="4" fillId="4" borderId="27" xfId="1" applyNumberFormat="1" applyFont="1" applyFill="1" applyBorder="1" applyAlignment="1">
      <alignment horizontal="left" vertical="top" wrapText="1"/>
    </xf>
    <xf numFmtId="187" fontId="4" fillId="4" borderId="1" xfId="1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horizontal="right" vertical="top"/>
    </xf>
    <xf numFmtId="187" fontId="4" fillId="4" borderId="1" xfId="0" applyNumberFormat="1" applyFont="1" applyFill="1" applyBorder="1" applyAlignment="1">
      <alignment vertical="top"/>
    </xf>
    <xf numFmtId="49" fontId="4" fillId="4" borderId="1" xfId="0" applyNumberFormat="1" applyFont="1" applyFill="1" applyBorder="1" applyAlignment="1">
      <alignment vertical="top" wrapText="1"/>
    </xf>
    <xf numFmtId="187" fontId="4" fillId="4" borderId="2" xfId="1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vertical="top"/>
    </xf>
    <xf numFmtId="49" fontId="30" fillId="4" borderId="34" xfId="2" applyNumberFormat="1" applyFont="1" applyFill="1" applyBorder="1" applyAlignment="1">
      <alignment horizontal="center" vertical="top" wrapText="1"/>
    </xf>
    <xf numFmtId="0" fontId="30" fillId="4" borderId="35" xfId="1" applyNumberFormat="1" applyFont="1" applyFill="1" applyBorder="1" applyAlignment="1">
      <alignment horizontal="left" vertical="top" wrapText="1"/>
    </xf>
    <xf numFmtId="3" fontId="30" fillId="4" borderId="36" xfId="0" applyNumberFormat="1" applyFont="1" applyFill="1" applyBorder="1" applyAlignment="1">
      <alignment horizontal="right" vertical="top"/>
    </xf>
    <xf numFmtId="49" fontId="30" fillId="4" borderId="36" xfId="0" applyNumberFormat="1" applyFont="1" applyFill="1" applyBorder="1" applyAlignment="1">
      <alignment vertical="top" wrapText="1"/>
    </xf>
    <xf numFmtId="187" fontId="30" fillId="4" borderId="34" xfId="1" applyNumberFormat="1" applyFont="1" applyFill="1" applyBorder="1" applyAlignment="1">
      <alignment horizontal="center" vertical="top"/>
    </xf>
    <xf numFmtId="0" fontId="30" fillId="4" borderId="37" xfId="0" applyFont="1" applyFill="1" applyBorder="1" applyAlignment="1">
      <alignment horizontal="left" vertical="top"/>
    </xf>
    <xf numFmtId="0" fontId="31" fillId="4" borderId="37" xfId="0" applyFont="1" applyFill="1" applyBorder="1" applyAlignment="1">
      <alignment vertical="top"/>
    </xf>
    <xf numFmtId="49" fontId="30" fillId="4" borderId="38" xfId="2" applyNumberFormat="1" applyFont="1" applyFill="1" applyBorder="1" applyAlignment="1">
      <alignment horizontal="center" vertical="top" wrapText="1"/>
    </xf>
    <xf numFmtId="0" fontId="30" fillId="4" borderId="39" xfId="1" applyNumberFormat="1" applyFont="1" applyFill="1" applyBorder="1" applyAlignment="1">
      <alignment horizontal="left" vertical="top" wrapText="1"/>
    </xf>
    <xf numFmtId="3" fontId="30" fillId="4" borderId="40" xfId="0" applyNumberFormat="1" applyFont="1" applyFill="1" applyBorder="1" applyAlignment="1">
      <alignment horizontal="right" vertical="top"/>
    </xf>
    <xf numFmtId="49" fontId="30" fillId="4" borderId="40" xfId="0" applyNumberFormat="1" applyFont="1" applyFill="1" applyBorder="1" applyAlignment="1">
      <alignment vertical="top" wrapText="1"/>
    </xf>
    <xf numFmtId="187" fontId="30" fillId="4" borderId="38" xfId="1" applyNumberFormat="1" applyFont="1" applyFill="1" applyBorder="1" applyAlignment="1">
      <alignment horizontal="center" vertical="top"/>
    </xf>
    <xf numFmtId="0" fontId="30" fillId="4" borderId="41" xfId="0" applyFont="1" applyFill="1" applyBorder="1" applyAlignment="1">
      <alignment horizontal="left" vertical="top"/>
    </xf>
    <xf numFmtId="0" fontId="31" fillId="4" borderId="41" xfId="0" applyFont="1" applyFill="1" applyBorder="1" applyAlignment="1">
      <alignment vertical="top"/>
    </xf>
    <xf numFmtId="0" fontId="30" fillId="4" borderId="35" xfId="0" applyFont="1" applyFill="1" applyBorder="1" applyAlignment="1">
      <alignment vertical="top" wrapText="1"/>
    </xf>
    <xf numFmtId="49" fontId="30" fillId="0" borderId="36" xfId="0" quotePrefix="1" applyNumberFormat="1" applyFont="1" applyBorder="1" applyAlignment="1">
      <alignment horizontal="center" vertical="top" wrapText="1"/>
    </xf>
    <xf numFmtId="0" fontId="45" fillId="4" borderId="49" xfId="0" applyFont="1" applyFill="1" applyBorder="1" applyAlignment="1">
      <alignment horizontal="center" vertical="top"/>
    </xf>
    <xf numFmtId="0" fontId="30" fillId="0" borderId="39" xfId="18" applyFont="1" applyBorder="1" applyAlignment="1">
      <alignment horizontal="left" vertical="top" wrapText="1"/>
    </xf>
    <xf numFmtId="0" fontId="30" fillId="0" borderId="18" xfId="0" applyFont="1" applyBorder="1" applyAlignment="1">
      <alignment vertical="top"/>
    </xf>
    <xf numFmtId="0" fontId="30" fillId="0" borderId="18" xfId="0" applyFont="1" applyBorder="1" applyAlignment="1">
      <alignment horizontal="center" vertical="top"/>
    </xf>
    <xf numFmtId="0" fontId="45" fillId="0" borderId="18" xfId="0" applyFont="1" applyBorder="1" applyAlignment="1">
      <alignment horizontal="center" vertical="top"/>
    </xf>
    <xf numFmtId="0" fontId="38" fillId="0" borderId="23" xfId="0" applyFont="1" applyBorder="1" applyAlignment="1">
      <alignment horizontal="center" vertical="top"/>
    </xf>
    <xf numFmtId="17" fontId="4" fillId="0" borderId="26" xfId="0" applyNumberFormat="1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68" fillId="4" borderId="2" xfId="0" applyFont="1" applyFill="1" applyBorder="1" applyAlignment="1">
      <alignment horizontal="center" vertical="center"/>
    </xf>
    <xf numFmtId="0" fontId="68" fillId="4" borderId="27" xfId="0" applyFont="1" applyFill="1" applyBorder="1" applyAlignment="1">
      <alignment vertical="center"/>
    </xf>
    <xf numFmtId="187" fontId="68" fillId="4" borderId="27" xfId="1" applyNumberFormat="1" applyFont="1" applyFill="1" applyBorder="1" applyAlignment="1">
      <alignment horizontal="center" vertical="center"/>
    </xf>
    <xf numFmtId="187" fontId="70" fillId="4" borderId="27" xfId="1" applyNumberFormat="1" applyFont="1" applyFill="1" applyBorder="1" applyAlignment="1">
      <alignment horizontal="center" vertical="center"/>
    </xf>
    <xf numFmtId="187" fontId="68" fillId="4" borderId="27" xfId="1" quotePrefix="1" applyNumberFormat="1" applyFont="1" applyFill="1" applyBorder="1" applyAlignment="1">
      <alignment horizontal="center" vertical="center"/>
    </xf>
    <xf numFmtId="187" fontId="75" fillId="4" borderId="1" xfId="1" applyNumberFormat="1" applyFont="1" applyFill="1" applyBorder="1" applyAlignment="1">
      <alignment horizontal="center" vertical="center"/>
    </xf>
    <xf numFmtId="1" fontId="68" fillId="4" borderId="1" xfId="0" applyNumberFormat="1" applyFont="1" applyFill="1" applyBorder="1" applyAlignment="1">
      <alignment horizontal="center" vertical="center"/>
    </xf>
    <xf numFmtId="0" fontId="69" fillId="4" borderId="1" xfId="0" applyFont="1" applyFill="1" applyBorder="1" applyAlignment="1">
      <alignment vertical="center"/>
    </xf>
    <xf numFmtId="0" fontId="69" fillId="4" borderId="0" xfId="0" applyFont="1" applyFill="1" applyBorder="1" applyAlignment="1">
      <alignment vertical="center"/>
    </xf>
    <xf numFmtId="0" fontId="68" fillId="4" borderId="29" xfId="0" applyFont="1" applyFill="1" applyBorder="1" applyAlignment="1">
      <alignment horizontal="center" vertical="center"/>
    </xf>
    <xf numFmtId="0" fontId="68" fillId="4" borderId="22" xfId="0" applyFont="1" applyFill="1" applyBorder="1" applyAlignment="1">
      <alignment vertical="center"/>
    </xf>
    <xf numFmtId="187" fontId="68" fillId="4" borderId="22" xfId="1" applyNumberFormat="1" applyFont="1" applyFill="1" applyBorder="1" applyAlignment="1">
      <alignment horizontal="center" vertical="center"/>
    </xf>
    <xf numFmtId="187" fontId="70" fillId="4" borderId="22" xfId="1" applyNumberFormat="1" applyFont="1" applyFill="1" applyBorder="1" applyAlignment="1">
      <alignment horizontal="center" vertical="center"/>
    </xf>
    <xf numFmtId="187" fontId="68" fillId="4" borderId="22" xfId="1" quotePrefix="1" applyNumberFormat="1" applyFont="1" applyFill="1" applyBorder="1" applyAlignment="1">
      <alignment horizontal="center" vertical="center"/>
    </xf>
    <xf numFmtId="187" fontId="75" fillId="4" borderId="18" xfId="1" applyNumberFormat="1" applyFont="1" applyFill="1" applyBorder="1" applyAlignment="1">
      <alignment horizontal="center" vertical="center"/>
    </xf>
    <xf numFmtId="1" fontId="68" fillId="4" borderId="18" xfId="0" applyNumberFormat="1" applyFont="1" applyFill="1" applyBorder="1" applyAlignment="1">
      <alignment horizontal="center" vertical="center"/>
    </xf>
    <xf numFmtId="0" fontId="69" fillId="4" borderId="18" xfId="0" applyFont="1" applyFill="1" applyBorder="1" applyAlignment="1">
      <alignment vertical="center"/>
    </xf>
    <xf numFmtId="1" fontId="70" fillId="4" borderId="1" xfId="0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0" fontId="7" fillId="7" borderId="53" xfId="0" applyFont="1" applyFill="1" applyBorder="1" applyAlignment="1">
      <alignment horizontal="center" vertical="center"/>
    </xf>
    <xf numFmtId="187" fontId="7" fillId="7" borderId="54" xfId="1" applyNumberFormat="1" applyFont="1" applyFill="1" applyBorder="1" applyAlignment="1">
      <alignment horizontal="center" vertical="center"/>
    </xf>
    <xf numFmtId="0" fontId="68" fillId="7" borderId="29" xfId="0" applyFont="1" applyFill="1" applyBorder="1" applyAlignment="1">
      <alignment horizontal="center" vertical="center"/>
    </xf>
    <xf numFmtId="187" fontId="68" fillId="7" borderId="22" xfId="1" applyNumberFormat="1" applyFont="1" applyFill="1" applyBorder="1" applyAlignment="1">
      <alignment horizontal="center" vertical="center"/>
    </xf>
    <xf numFmtId="187" fontId="70" fillId="7" borderId="22" xfId="1" applyNumberFormat="1" applyFont="1" applyFill="1" applyBorder="1" applyAlignment="1">
      <alignment horizontal="center" vertical="center"/>
    </xf>
    <xf numFmtId="187" fontId="68" fillId="7" borderId="22" xfId="1" quotePrefix="1" applyNumberFormat="1" applyFont="1" applyFill="1" applyBorder="1" applyAlignment="1">
      <alignment horizontal="center" vertical="center"/>
    </xf>
    <xf numFmtId="187" fontId="75" fillId="7" borderId="18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187" fontId="15" fillId="0" borderId="0" xfId="0" applyNumberFormat="1" applyFont="1" applyBorder="1" applyAlignment="1">
      <alignment vertical="top"/>
    </xf>
    <xf numFmtId="187" fontId="15" fillId="0" borderId="0" xfId="1" applyNumberFormat="1" applyFont="1" applyBorder="1" applyAlignment="1">
      <alignment vertical="top"/>
    </xf>
    <xf numFmtId="0" fontId="48" fillId="0" borderId="1" xfId="0" applyFont="1" applyBorder="1" applyAlignment="1">
      <alignment vertical="top"/>
    </xf>
    <xf numFmtId="0" fontId="48" fillId="4" borderId="2" xfId="0" applyFont="1" applyFill="1" applyBorder="1" applyAlignment="1">
      <alignment horizontal="center" vertical="top"/>
    </xf>
    <xf numFmtId="0" fontId="48" fillId="0" borderId="2" xfId="0" applyFont="1" applyBorder="1" applyAlignment="1">
      <alignment horizontal="center" vertical="top"/>
    </xf>
    <xf numFmtId="0" fontId="48" fillId="0" borderId="27" xfId="3" applyFont="1" applyFill="1" applyBorder="1" applyAlignment="1">
      <alignment vertical="top" wrapText="1"/>
    </xf>
    <xf numFmtId="187" fontId="48" fillId="0" borderId="1" xfId="1" applyNumberFormat="1" applyFont="1" applyFill="1" applyBorder="1" applyAlignment="1">
      <alignment horizontal="right" vertical="top" wrapText="1"/>
    </xf>
    <xf numFmtId="187" fontId="48" fillId="0" borderId="1" xfId="1" applyNumberFormat="1" applyFont="1" applyBorder="1" applyAlignment="1">
      <alignment vertical="top"/>
    </xf>
    <xf numFmtId="187" fontId="48" fillId="0" borderId="1" xfId="0" applyNumberFormat="1" applyFont="1" applyBorder="1" applyAlignment="1">
      <alignment vertical="top"/>
    </xf>
    <xf numFmtId="49" fontId="48" fillId="0" borderId="1" xfId="0" applyNumberFormat="1" applyFont="1" applyBorder="1" applyAlignment="1">
      <alignment horizontal="center" vertical="top"/>
    </xf>
    <xf numFmtId="0" fontId="48" fillId="0" borderId="27" xfId="0" applyFont="1" applyBorder="1" applyAlignment="1">
      <alignment horizontal="left" vertical="top"/>
    </xf>
    <xf numFmtId="0" fontId="48" fillId="0" borderId="2" xfId="0" applyFont="1" applyBorder="1" applyAlignment="1">
      <alignment vertical="top"/>
    </xf>
    <xf numFmtId="0" fontId="48" fillId="0" borderId="27" xfId="0" applyFont="1" applyBorder="1" applyAlignment="1">
      <alignment vertical="top"/>
    </xf>
    <xf numFmtId="0" fontId="48" fillId="0" borderId="1" xfId="0" applyFont="1" applyBorder="1" applyAlignment="1">
      <alignment horizontal="center" vertical="top"/>
    </xf>
    <xf numFmtId="0" fontId="48" fillId="0" borderId="1" xfId="0" applyFont="1" applyBorder="1" applyAlignment="1">
      <alignment horizontal="right" vertical="top"/>
    </xf>
    <xf numFmtId="0" fontId="41" fillId="4" borderId="45" xfId="0" applyFont="1" applyFill="1" applyBorder="1" applyAlignment="1">
      <alignment horizontal="center" vertical="top"/>
    </xf>
    <xf numFmtId="0" fontId="41" fillId="4" borderId="1" xfId="0" applyFont="1" applyFill="1" applyBorder="1" applyAlignment="1">
      <alignment horizontal="center" vertical="top"/>
    </xf>
    <xf numFmtId="0" fontId="87" fillId="0" borderId="1" xfId="0" applyFont="1" applyBorder="1" applyAlignment="1">
      <alignment horizontal="center" vertical="top"/>
    </xf>
    <xf numFmtId="0" fontId="48" fillId="0" borderId="0" xfId="0" applyFont="1" applyBorder="1" applyAlignment="1">
      <alignment horizontal="left" vertical="top"/>
    </xf>
    <xf numFmtId="0" fontId="48" fillId="0" borderId="18" xfId="0" applyFont="1" applyBorder="1" applyAlignment="1">
      <alignment vertical="top"/>
    </xf>
    <xf numFmtId="0" fontId="48" fillId="4" borderId="29" xfId="0" applyFont="1" applyFill="1" applyBorder="1" applyAlignment="1">
      <alignment horizontal="center" vertical="top"/>
    </xf>
    <xf numFmtId="0" fontId="48" fillId="0" borderId="29" xfId="0" applyFont="1" applyBorder="1" applyAlignment="1">
      <alignment horizontal="center" vertical="top"/>
    </xf>
    <xf numFmtId="0" fontId="48" fillId="0" borderId="22" xfId="3" applyFont="1" applyFill="1" applyBorder="1" applyAlignment="1">
      <alignment vertical="top" wrapText="1"/>
    </xf>
    <xf numFmtId="187" fontId="48" fillId="0" borderId="18" xfId="1" applyNumberFormat="1" applyFont="1" applyFill="1" applyBorder="1" applyAlignment="1">
      <alignment horizontal="right" vertical="top" wrapText="1"/>
    </xf>
    <xf numFmtId="187" fontId="48" fillId="0" borderId="18" xfId="1" applyNumberFormat="1" applyFont="1" applyBorder="1" applyAlignment="1">
      <alignment vertical="top"/>
    </xf>
    <xf numFmtId="187" fontId="48" fillId="0" borderId="18" xfId="0" applyNumberFormat="1" applyFont="1" applyBorder="1" applyAlignment="1">
      <alignment vertical="top"/>
    </xf>
    <xf numFmtId="49" fontId="48" fillId="0" borderId="18" xfId="0" applyNumberFormat="1" applyFont="1" applyBorder="1" applyAlignment="1">
      <alignment horizontal="center" vertical="top"/>
    </xf>
    <xf numFmtId="0" fontId="48" fillId="0" borderId="22" xfId="0" applyFont="1" applyBorder="1" applyAlignment="1">
      <alignment horizontal="left" vertical="top"/>
    </xf>
    <xf numFmtId="0" fontId="48" fillId="0" borderId="29" xfId="0" applyFont="1" applyBorder="1" applyAlignment="1">
      <alignment vertical="top"/>
    </xf>
    <xf numFmtId="0" fontId="48" fillId="0" borderId="22" xfId="0" applyFont="1" applyBorder="1" applyAlignment="1">
      <alignment vertical="top"/>
    </xf>
    <xf numFmtId="0" fontId="48" fillId="0" borderId="18" xfId="0" applyFont="1" applyBorder="1" applyAlignment="1">
      <alignment horizontal="center" vertical="top"/>
    </xf>
    <xf numFmtId="0" fontId="48" fillId="0" borderId="18" xfId="0" applyFont="1" applyBorder="1" applyAlignment="1">
      <alignment horizontal="right" vertical="top"/>
    </xf>
    <xf numFmtId="0" fontId="41" fillId="4" borderId="49" xfId="0" applyFont="1" applyFill="1" applyBorder="1" applyAlignment="1">
      <alignment horizontal="center" vertical="top"/>
    </xf>
    <xf numFmtId="0" fontId="41" fillId="4" borderId="18" xfId="0" applyFont="1" applyFill="1" applyBorder="1" applyAlignment="1">
      <alignment horizontal="center" vertical="top"/>
    </xf>
    <xf numFmtId="0" fontId="87" fillId="0" borderId="18" xfId="0" applyFont="1" applyBorder="1" applyAlignment="1">
      <alignment horizontal="center" vertical="top"/>
    </xf>
    <xf numFmtId="1" fontId="4" fillId="0" borderId="2" xfId="2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1" fontId="4" fillId="4" borderId="29" xfId="0" applyNumberFormat="1" applyFont="1" applyFill="1" applyBorder="1" applyAlignment="1">
      <alignment horizontal="center" vertical="top"/>
    </xf>
    <xf numFmtId="1" fontId="4" fillId="0" borderId="29" xfId="2" applyNumberFormat="1" applyFont="1" applyBorder="1" applyAlignment="1">
      <alignment horizontal="center" vertical="top" wrapText="1"/>
    </xf>
    <xf numFmtId="0" fontId="4" fillId="0" borderId="22" xfId="3" applyFont="1" applyFill="1" applyBorder="1" applyAlignment="1">
      <alignment horizontal="left" vertical="top" wrapText="1"/>
    </xf>
    <xf numFmtId="43" fontId="4" fillId="0" borderId="18" xfId="1" applyNumberFormat="1" applyFont="1" applyBorder="1" applyAlignment="1">
      <alignment horizontal="center" vertical="top"/>
    </xf>
    <xf numFmtId="0" fontId="38" fillId="0" borderId="18" xfId="0" applyFont="1" applyBorder="1" applyAlignment="1">
      <alignment horizontal="center" vertical="top"/>
    </xf>
    <xf numFmtId="43" fontId="4" fillId="0" borderId="18" xfId="0" applyNumberFormat="1" applyFont="1" applyBorder="1" applyAlignment="1">
      <alignment horizontal="center" vertical="top"/>
    </xf>
    <xf numFmtId="0" fontId="4" fillId="0" borderId="29" xfId="0" applyFont="1" applyBorder="1" applyAlignment="1">
      <alignment horizontal="right" vertical="top"/>
    </xf>
    <xf numFmtId="2" fontId="4" fillId="0" borderId="18" xfId="0" applyNumberFormat="1" applyFont="1" applyBorder="1" applyAlignment="1">
      <alignment horizontal="right" vertical="top"/>
    </xf>
    <xf numFmtId="187" fontId="4" fillId="0" borderId="0" xfId="1" applyNumberFormat="1" applyFont="1" applyBorder="1" applyAlignment="1">
      <alignment vertical="top"/>
    </xf>
    <xf numFmtId="1" fontId="48" fillId="0" borderId="47" xfId="0" applyNumberFormat="1" applyFont="1" applyBorder="1" applyAlignment="1">
      <alignment horizontal="center" vertical="top"/>
    </xf>
    <xf numFmtId="0" fontId="48" fillId="0" borderId="46" xfId="0" applyFont="1" applyBorder="1" applyAlignment="1">
      <alignment horizontal="left" vertical="top" wrapText="1"/>
    </xf>
    <xf numFmtId="187" fontId="48" fillId="0" borderId="45" xfId="1" applyNumberFormat="1" applyFont="1" applyBorder="1" applyAlignment="1">
      <alignment horizontal="right" vertical="top" wrapText="1"/>
    </xf>
    <xf numFmtId="0" fontId="48" fillId="0" borderId="45" xfId="0" applyFont="1" applyBorder="1" applyAlignment="1">
      <alignment vertical="top"/>
    </xf>
    <xf numFmtId="49" fontId="48" fillId="0" borderId="45" xfId="0" applyNumberFormat="1" applyFont="1" applyBorder="1" applyAlignment="1">
      <alignment horizontal="center" vertical="top" wrapText="1"/>
    </xf>
    <xf numFmtId="0" fontId="48" fillId="0" borderId="45" xfId="0" applyFont="1" applyBorder="1" applyAlignment="1">
      <alignment horizontal="center" vertical="top"/>
    </xf>
    <xf numFmtId="0" fontId="48" fillId="0" borderId="47" xfId="0" applyFont="1" applyBorder="1" applyAlignment="1">
      <alignment horizontal="center" vertical="top"/>
    </xf>
    <xf numFmtId="0" fontId="48" fillId="0" borderId="46" xfId="0" applyFont="1" applyBorder="1" applyAlignment="1">
      <alignment horizontal="left" vertical="top"/>
    </xf>
    <xf numFmtId="0" fontId="48" fillId="0" borderId="47" xfId="0" applyFont="1" applyBorder="1" applyAlignment="1">
      <alignment vertical="top"/>
    </xf>
    <xf numFmtId="0" fontId="48" fillId="0" borderId="46" xfId="0" applyFont="1" applyBorder="1" applyAlignment="1">
      <alignment vertical="top"/>
    </xf>
    <xf numFmtId="187" fontId="38" fillId="0" borderId="1" xfId="1" applyNumberFormat="1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187" fontId="4" fillId="0" borderId="18" xfId="0" applyNumberFormat="1" applyFont="1" applyBorder="1" applyAlignment="1">
      <alignment horizontal="center" vertical="top"/>
    </xf>
    <xf numFmtId="187" fontId="4" fillId="0" borderId="1" xfId="1" applyNumberFormat="1" applyFont="1" applyFill="1" applyBorder="1" applyAlignment="1">
      <alignment horizontal="right" vertical="top" wrapText="1"/>
    </xf>
    <xf numFmtId="41" fontId="4" fillId="4" borderId="1" xfId="7" applyNumberFormat="1" applyFont="1" applyFill="1" applyBorder="1" applyAlignment="1">
      <alignment horizontal="center" vertical="top" wrapText="1"/>
    </xf>
    <xf numFmtId="187" fontId="4" fillId="4" borderId="1" xfId="1" applyNumberFormat="1" applyFont="1" applyFill="1" applyBorder="1" applyAlignment="1">
      <alignment vertical="top"/>
    </xf>
    <xf numFmtId="2" fontId="4" fillId="4" borderId="1" xfId="0" applyNumberFormat="1" applyFont="1" applyFill="1" applyBorder="1" applyAlignment="1">
      <alignment horizontal="center" vertical="top"/>
    </xf>
    <xf numFmtId="187" fontId="4" fillId="0" borderId="18" xfId="1" applyNumberFormat="1" applyFont="1" applyFill="1" applyBorder="1" applyAlignment="1">
      <alignment horizontal="right" vertical="top" wrapText="1"/>
    </xf>
    <xf numFmtId="2" fontId="38" fillId="0" borderId="18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3" fontId="4" fillId="0" borderId="1" xfId="1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wrapText="1"/>
    </xf>
    <xf numFmtId="0" fontId="4" fillId="0" borderId="2" xfId="0" applyFont="1" applyBorder="1"/>
    <xf numFmtId="0" fontId="38" fillId="0" borderId="0" xfId="0" applyFont="1" applyBorder="1" applyAlignment="1">
      <alignment horizontal="left"/>
    </xf>
    <xf numFmtId="3" fontId="4" fillId="0" borderId="18" xfId="1" applyNumberFormat="1" applyFont="1" applyBorder="1" applyAlignment="1">
      <alignment horizontal="right" vertical="top" wrapText="1"/>
    </xf>
    <xf numFmtId="49" fontId="4" fillId="0" borderId="18" xfId="0" applyNumberFormat="1" applyFont="1" applyBorder="1" applyAlignment="1">
      <alignment wrapText="1"/>
    </xf>
    <xf numFmtId="0" fontId="4" fillId="0" borderId="29" xfId="0" applyFont="1" applyBorder="1"/>
    <xf numFmtId="3" fontId="4" fillId="0" borderId="2" xfId="4" applyNumberFormat="1" applyFont="1" applyBorder="1" applyAlignment="1">
      <alignment horizontal="right" vertical="top" wrapText="1"/>
    </xf>
    <xf numFmtId="0" fontId="2" fillId="4" borderId="1" xfId="0" applyFont="1" applyFill="1" applyBorder="1" applyAlignment="1">
      <alignment vertical="top"/>
    </xf>
    <xf numFmtId="49" fontId="4" fillId="4" borderId="1" xfId="0" applyNumberFormat="1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4" borderId="27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55" fillId="4" borderId="0" xfId="0" applyFont="1" applyFill="1" applyBorder="1" applyAlignment="1">
      <alignment vertical="top"/>
    </xf>
    <xf numFmtId="0" fontId="38" fillId="0" borderId="0" xfId="0" applyFont="1" applyBorder="1" applyAlignment="1">
      <alignment vertical="top"/>
    </xf>
    <xf numFmtId="43" fontId="15" fillId="0" borderId="0" xfId="1" applyFont="1" applyBorder="1" applyAlignment="1">
      <alignment horizontal="center" vertical="top"/>
    </xf>
    <xf numFmtId="0" fontId="12" fillId="0" borderId="1" xfId="0" applyFont="1" applyBorder="1"/>
    <xf numFmtId="4" fontId="4" fillId="0" borderId="1" xfId="0" applyNumberFormat="1" applyFont="1" applyBorder="1"/>
    <xf numFmtId="0" fontId="99" fillId="0" borderId="18" xfId="0" applyFont="1" applyBorder="1"/>
    <xf numFmtId="0" fontId="25" fillId="0" borderId="18" xfId="0" applyFont="1" applyBorder="1" applyAlignment="1">
      <alignment horizontal="center" vertical="top"/>
    </xf>
    <xf numFmtId="0" fontId="25" fillId="0" borderId="44" xfId="0" applyFont="1" applyBorder="1" applyAlignment="1">
      <alignment horizontal="center" vertical="top"/>
    </xf>
    <xf numFmtId="0" fontId="25" fillId="0" borderId="22" xfId="0" applyFont="1" applyBorder="1" applyAlignment="1">
      <alignment horizontal="left" vertical="top" wrapText="1"/>
    </xf>
    <xf numFmtId="187" fontId="25" fillId="0" borderId="18" xfId="1" applyNumberFormat="1" applyFont="1" applyBorder="1" applyAlignment="1">
      <alignment horizontal="right" vertical="top" wrapText="1"/>
    </xf>
    <xf numFmtId="0" fontId="37" fillId="0" borderId="18" xfId="0" applyFont="1" applyBorder="1"/>
    <xf numFmtId="49" fontId="25" fillId="0" borderId="18" xfId="0" applyNumberFormat="1" applyFont="1" applyBorder="1" applyAlignment="1">
      <alignment horizontal="center" wrapText="1"/>
    </xf>
    <xf numFmtId="49" fontId="25" fillId="0" borderId="18" xfId="0" applyNumberFormat="1" applyFont="1" applyBorder="1" applyAlignment="1">
      <alignment wrapText="1"/>
    </xf>
    <xf numFmtId="0" fontId="25" fillId="0" borderId="29" xfId="0" applyFont="1" applyBorder="1" applyAlignment="1">
      <alignment horizontal="center"/>
    </xf>
    <xf numFmtId="0" fontId="25" fillId="0" borderId="22" xfId="0" applyFont="1" applyBorder="1"/>
    <xf numFmtId="0" fontId="25" fillId="0" borderId="29" xfId="0" applyFont="1" applyBorder="1"/>
    <xf numFmtId="0" fontId="25" fillId="0" borderId="18" xfId="0" applyFont="1" applyBorder="1" applyAlignment="1">
      <alignment horizontal="center"/>
    </xf>
    <xf numFmtId="4" fontId="25" fillId="0" borderId="18" xfId="0" applyNumberFormat="1" applyFont="1" applyBorder="1"/>
    <xf numFmtId="0" fontId="98" fillId="4" borderId="18" xfId="0" applyFont="1" applyFill="1" applyBorder="1" applyAlignment="1">
      <alignment horizontal="center" vertical="top" wrapText="1"/>
    </xf>
    <xf numFmtId="0" fontId="25" fillId="0" borderId="0" xfId="0" applyFont="1" applyBorder="1"/>
    <xf numFmtId="0" fontId="37" fillId="0" borderId="0" xfId="0" applyFont="1" applyBorder="1"/>
    <xf numFmtId="0" fontId="61" fillId="0" borderId="1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38" fillId="0" borderId="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 wrapText="1"/>
    </xf>
    <xf numFmtId="187" fontId="4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27" fillId="0" borderId="0" xfId="0" applyFont="1" applyBorder="1"/>
    <xf numFmtId="0" fontId="4" fillId="0" borderId="27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187" fontId="4" fillId="0" borderId="1" xfId="1" applyNumberFormat="1" applyFont="1" applyBorder="1" applyAlignment="1">
      <alignment horizontal="right" vertical="top"/>
    </xf>
    <xf numFmtId="187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23" fillId="4" borderId="1" xfId="0" applyFont="1" applyFill="1" applyBorder="1" applyAlignment="1">
      <alignment horizontal="center" vertical="top"/>
    </xf>
    <xf numFmtId="192" fontId="4" fillId="0" borderId="18" xfId="1" applyNumberFormat="1" applyFont="1" applyBorder="1" applyAlignment="1">
      <alignment horizontal="right" vertical="top" wrapText="1"/>
    </xf>
    <xf numFmtId="0" fontId="4" fillId="0" borderId="18" xfId="0" applyFont="1" applyBorder="1" applyAlignment="1">
      <alignment horizontal="right"/>
    </xf>
    <xf numFmtId="187" fontId="4" fillId="0" borderId="18" xfId="1" applyNumberFormat="1" applyFont="1" applyBorder="1" applyAlignment="1">
      <alignment horizontal="right"/>
    </xf>
    <xf numFmtId="187" fontId="4" fillId="0" borderId="18" xfId="0" applyNumberFormat="1" applyFont="1" applyBorder="1" applyAlignment="1">
      <alignment horizontal="right" vertical="top"/>
    </xf>
    <xf numFmtId="0" fontId="4" fillId="0" borderId="22" xfId="0" applyFont="1" applyBorder="1" applyAlignment="1">
      <alignment horizontal="left"/>
    </xf>
    <xf numFmtId="4" fontId="4" fillId="0" borderId="18" xfId="0" applyNumberFormat="1" applyFont="1" applyBorder="1" applyAlignment="1">
      <alignment horizontal="right"/>
    </xf>
    <xf numFmtId="0" fontId="23" fillId="4" borderId="18" xfId="0" applyFont="1" applyFill="1" applyBorder="1" applyAlignment="1">
      <alignment horizontal="center" vertical="top"/>
    </xf>
    <xf numFmtId="0" fontId="4" fillId="0" borderId="27" xfId="18" applyFont="1" applyBorder="1" applyAlignment="1">
      <alignment vertical="top" wrapText="1"/>
    </xf>
    <xf numFmtId="3" fontId="4" fillId="0" borderId="1" xfId="8" applyNumberFormat="1" applyFont="1" applyBorder="1" applyAlignment="1">
      <alignment horizontal="right" vertical="top" wrapText="1"/>
    </xf>
    <xf numFmtId="0" fontId="73" fillId="0" borderId="0" xfId="0" applyFont="1" applyBorder="1" applyAlignment="1">
      <alignment horizontal="left" vertical="top"/>
    </xf>
    <xf numFmtId="187" fontId="4" fillId="0" borderId="1" xfId="1" applyNumberFormat="1" applyFont="1" applyBorder="1" applyAlignment="1">
      <alignment horizontal="center" vertical="top"/>
    </xf>
    <xf numFmtId="43" fontId="4" fillId="0" borderId="18" xfId="1" applyFont="1" applyBorder="1" applyAlignment="1">
      <alignment vertical="top"/>
    </xf>
    <xf numFmtId="43" fontId="4" fillId="0" borderId="18" xfId="0" applyNumberFormat="1" applyFont="1" applyBorder="1" applyAlignment="1">
      <alignment vertical="top"/>
    </xf>
    <xf numFmtId="0" fontId="25" fillId="0" borderId="1" xfId="0" applyFont="1" applyBorder="1" applyAlignment="1">
      <alignment vertical="top"/>
    </xf>
    <xf numFmtId="1" fontId="25" fillId="0" borderId="2" xfId="0" applyNumberFormat="1" applyFont="1" applyBorder="1" applyAlignment="1">
      <alignment horizontal="center" vertical="top"/>
    </xf>
    <xf numFmtId="0" fontId="25" fillId="4" borderId="27" xfId="0" applyFont="1" applyFill="1" applyBorder="1" applyAlignment="1">
      <alignment horizontal="left" vertical="top" wrapText="1"/>
    </xf>
    <xf numFmtId="187" fontId="25" fillId="4" borderId="1" xfId="1" applyNumberFormat="1" applyFont="1" applyFill="1" applyBorder="1" applyAlignment="1">
      <alignment horizontal="right" vertical="top" wrapText="1"/>
    </xf>
    <xf numFmtId="0" fontId="25" fillId="4" borderId="1" xfId="0" applyFont="1" applyFill="1" applyBorder="1" applyAlignment="1">
      <alignment vertical="top"/>
    </xf>
    <xf numFmtId="49" fontId="25" fillId="4" borderId="1" xfId="0" applyNumberFormat="1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/>
    </xf>
    <xf numFmtId="0" fontId="25" fillId="4" borderId="2" xfId="0" applyFont="1" applyFill="1" applyBorder="1" applyAlignment="1">
      <alignment horizontal="center" vertical="top"/>
    </xf>
    <xf numFmtId="0" fontId="25" fillId="4" borderId="27" xfId="0" applyFont="1" applyFill="1" applyBorder="1" applyAlignment="1">
      <alignment horizontal="left" vertical="top"/>
    </xf>
    <xf numFmtId="0" fontId="25" fillId="4" borderId="2" xfId="0" applyFont="1" applyFill="1" applyBorder="1" applyAlignment="1">
      <alignment vertical="top"/>
    </xf>
    <xf numFmtId="0" fontId="25" fillId="4" borderId="27" xfId="0" applyFont="1" applyFill="1" applyBorder="1" applyAlignment="1">
      <alignment vertical="top"/>
    </xf>
    <xf numFmtId="0" fontId="25" fillId="0" borderId="1" xfId="0" applyFont="1" applyBorder="1" applyAlignment="1">
      <alignment horizontal="center" vertical="top"/>
    </xf>
    <xf numFmtId="0" fontId="98" fillId="0" borderId="1" xfId="0" applyFont="1" applyBorder="1" applyAlignment="1">
      <alignment horizontal="center" vertical="top"/>
    </xf>
    <xf numFmtId="0" fontId="25" fillId="4" borderId="0" xfId="0" applyFont="1" applyFill="1" applyBorder="1" applyAlignment="1">
      <alignment vertical="top"/>
    </xf>
    <xf numFmtId="0" fontId="4" fillId="0" borderId="44" xfId="0" applyFont="1" applyBorder="1" applyAlignment="1">
      <alignment vertical="top" wrapText="1"/>
    </xf>
    <xf numFmtId="3" fontId="4" fillId="0" borderId="18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22" xfId="3" applyFont="1" applyFill="1" applyBorder="1" applyAlignment="1">
      <alignment horizontal="left" vertical="top" wrapText="1"/>
    </xf>
    <xf numFmtId="0" fontId="4" fillId="0" borderId="27" xfId="18" applyFont="1" applyBorder="1" applyAlignment="1">
      <alignment vertical="top" wrapText="1" readingOrder="1"/>
    </xf>
    <xf numFmtId="3" fontId="4" fillId="0" borderId="2" xfId="18" applyNumberFormat="1" applyFont="1" applyBorder="1" applyAlignment="1">
      <alignment horizontal="right" vertical="top" wrapText="1"/>
    </xf>
    <xf numFmtId="0" fontId="4" fillId="0" borderId="22" xfId="18" applyFont="1" applyBorder="1" applyAlignment="1">
      <alignment vertical="top" wrapText="1" readingOrder="1"/>
    </xf>
    <xf numFmtId="3" fontId="4" fillId="0" borderId="29" xfId="18" applyNumberFormat="1" applyFont="1" applyBorder="1" applyAlignment="1">
      <alignment horizontal="right" vertical="top" wrapText="1"/>
    </xf>
    <xf numFmtId="0" fontId="4" fillId="4" borderId="2" xfId="0" applyFont="1" applyFill="1" applyBorder="1" applyAlignment="1">
      <alignment vertical="top"/>
    </xf>
    <xf numFmtId="0" fontId="4" fillId="0" borderId="4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43" fontId="4" fillId="0" borderId="29" xfId="1" applyFont="1" applyBorder="1" applyAlignment="1">
      <alignment horizontal="right" vertical="top" wrapText="1"/>
    </xf>
    <xf numFmtId="190" fontId="4" fillId="0" borderId="29" xfId="1" applyNumberFormat="1" applyFont="1" applyBorder="1" applyAlignment="1">
      <alignment horizontal="right" vertical="top" wrapText="1"/>
    </xf>
    <xf numFmtId="49" fontId="4" fillId="4" borderId="18" xfId="0" applyNumberFormat="1" applyFont="1" applyFill="1" applyBorder="1" applyAlignment="1">
      <alignment vertical="top"/>
    </xf>
    <xf numFmtId="0" fontId="49" fillId="0" borderId="22" xfId="3" applyFont="1" applyFill="1" applyBorder="1" applyAlignment="1">
      <alignment horizontal="left" vertical="top" wrapText="1"/>
    </xf>
    <xf numFmtId="187" fontId="49" fillId="0" borderId="18" xfId="1" applyNumberFormat="1" applyFont="1" applyBorder="1" applyAlignment="1">
      <alignment vertical="top" wrapText="1"/>
    </xf>
    <xf numFmtId="0" fontId="50" fillId="0" borderId="18" xfId="0" applyFont="1" applyBorder="1" applyAlignment="1">
      <alignment vertical="top"/>
    </xf>
    <xf numFmtId="187" fontId="50" fillId="0" borderId="18" xfId="1" applyNumberFormat="1" applyFont="1" applyBorder="1" applyAlignment="1">
      <alignment vertical="top"/>
    </xf>
    <xf numFmtId="0" fontId="50" fillId="0" borderId="18" xfId="0" applyFont="1" applyBorder="1" applyAlignment="1">
      <alignment horizontal="center" vertical="top"/>
    </xf>
    <xf numFmtId="49" fontId="50" fillId="0" borderId="18" xfId="0" applyNumberFormat="1" applyFont="1" applyBorder="1" applyAlignment="1">
      <alignment horizontal="center" vertical="top" wrapText="1"/>
    </xf>
    <xf numFmtId="0" fontId="50" fillId="0" borderId="29" xfId="0" applyFont="1" applyBorder="1" applyAlignment="1">
      <alignment horizontal="center" vertical="top"/>
    </xf>
    <xf numFmtId="0" fontId="50" fillId="0" borderId="22" xfId="0" applyFont="1" applyBorder="1" applyAlignment="1">
      <alignment horizontal="left" vertical="top"/>
    </xf>
    <xf numFmtId="0" fontId="50" fillId="0" borderId="29" xfId="0" applyFont="1" applyBorder="1" applyAlignment="1">
      <alignment vertical="top"/>
    </xf>
    <xf numFmtId="0" fontId="50" fillId="0" borderId="22" xfId="0" applyFont="1" applyBorder="1" applyAlignment="1">
      <alignment vertical="top"/>
    </xf>
    <xf numFmtId="0" fontId="50" fillId="0" borderId="18" xfId="0" applyFont="1" applyBorder="1" applyAlignment="1">
      <alignment horizontal="right" vertical="top"/>
    </xf>
    <xf numFmtId="0" fontId="50" fillId="0" borderId="0" xfId="0" applyFont="1" applyBorder="1" applyAlignment="1">
      <alignment vertical="top"/>
    </xf>
    <xf numFmtId="41" fontId="4" fillId="0" borderId="18" xfId="1" applyNumberFormat="1" applyFont="1" applyFill="1" applyBorder="1" applyAlignment="1">
      <alignment horizontal="right" vertical="top" wrapText="1"/>
    </xf>
    <xf numFmtId="41" fontId="4" fillId="0" borderId="18" xfId="0" applyNumberFormat="1" applyFont="1" applyBorder="1" applyAlignment="1">
      <alignment horizontal="center" vertical="top"/>
    </xf>
    <xf numFmtId="187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55" fillId="3" borderId="0" xfId="0" applyFont="1" applyFill="1" applyBorder="1" applyAlignment="1">
      <alignment horizontal="left" vertical="top"/>
    </xf>
    <xf numFmtId="0" fontId="4" fillId="0" borderId="22" xfId="0" applyFont="1" applyBorder="1" applyAlignment="1">
      <alignment vertical="top" wrapText="1"/>
    </xf>
    <xf numFmtId="0" fontId="4" fillId="4" borderId="27" xfId="3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vertical="top"/>
    </xf>
    <xf numFmtId="0" fontId="4" fillId="0" borderId="22" xfId="0" applyFont="1" applyBorder="1" applyAlignment="1">
      <alignment horizontal="justify" vertical="top" wrapText="1"/>
    </xf>
    <xf numFmtId="0" fontId="2" fillId="4" borderId="18" xfId="0" applyFont="1" applyFill="1" applyBorder="1" applyAlignment="1">
      <alignment vertical="top"/>
    </xf>
    <xf numFmtId="0" fontId="2" fillId="4" borderId="29" xfId="0" applyFont="1" applyFill="1" applyBorder="1" applyAlignment="1">
      <alignment vertical="top"/>
    </xf>
    <xf numFmtId="0" fontId="2" fillId="4" borderId="22" xfId="0" applyFont="1" applyFill="1" applyBorder="1" applyAlignment="1">
      <alignment vertical="top"/>
    </xf>
    <xf numFmtId="0" fontId="38" fillId="0" borderId="2" xfId="0" applyFont="1" applyBorder="1" applyAlignment="1">
      <alignment horizontal="right" vertical="top"/>
    </xf>
    <xf numFmtId="2" fontId="38" fillId="0" borderId="1" xfId="0" applyNumberFormat="1" applyFont="1" applyBorder="1" applyAlignment="1">
      <alignment horizontal="center" vertical="top"/>
    </xf>
    <xf numFmtId="0" fontId="38" fillId="0" borderId="29" xfId="0" applyFont="1" applyBorder="1" applyAlignment="1">
      <alignment horizontal="right" vertical="top"/>
    </xf>
    <xf numFmtId="41" fontId="4" fillId="0" borderId="1" xfId="7" applyNumberFormat="1" applyFont="1" applyFill="1" applyBorder="1" applyAlignment="1">
      <alignment horizontal="right" vertical="top" wrapText="1"/>
    </xf>
    <xf numFmtId="0" fontId="25" fillId="0" borderId="18" xfId="0" applyFont="1" applyBorder="1" applyAlignment="1">
      <alignment vertical="top"/>
    </xf>
    <xf numFmtId="1" fontId="25" fillId="4" borderId="29" xfId="0" applyNumberFormat="1" applyFont="1" applyFill="1" applyBorder="1" applyAlignment="1">
      <alignment horizontal="center" vertical="top"/>
    </xf>
    <xf numFmtId="1" fontId="25" fillId="0" borderId="29" xfId="0" applyNumberFormat="1" applyFont="1" applyBorder="1" applyAlignment="1">
      <alignment horizontal="center" vertical="top"/>
    </xf>
    <xf numFmtId="0" fontId="25" fillId="4" borderId="22" xfId="0" applyFont="1" applyFill="1" applyBorder="1" applyAlignment="1">
      <alignment horizontal="left" vertical="top" wrapText="1"/>
    </xf>
    <xf numFmtId="187" fontId="25" fillId="4" borderId="18" xfId="1" applyNumberFormat="1" applyFont="1" applyFill="1" applyBorder="1" applyAlignment="1">
      <alignment horizontal="right" vertical="top" wrapText="1"/>
    </xf>
    <xf numFmtId="0" fontId="25" fillId="4" borderId="18" xfId="0" applyFont="1" applyFill="1" applyBorder="1" applyAlignment="1">
      <alignment vertical="top"/>
    </xf>
    <xf numFmtId="49" fontId="25" fillId="4" borderId="18" xfId="0" applyNumberFormat="1" applyFont="1" applyFill="1" applyBorder="1" applyAlignment="1">
      <alignment horizontal="center" vertical="top" wrapText="1"/>
    </xf>
    <xf numFmtId="0" fontId="25" fillId="4" borderId="29" xfId="0" applyFont="1" applyFill="1" applyBorder="1" applyAlignment="1">
      <alignment horizontal="center" vertical="top"/>
    </xf>
    <xf numFmtId="0" fontId="25" fillId="4" borderId="22" xfId="0" applyFont="1" applyFill="1" applyBorder="1" applyAlignment="1">
      <alignment horizontal="left" vertical="top"/>
    </xf>
    <xf numFmtId="0" fontId="25" fillId="4" borderId="29" xfId="0" applyFont="1" applyFill="1" applyBorder="1" applyAlignment="1">
      <alignment vertical="top"/>
    </xf>
    <xf numFmtId="0" fontId="25" fillId="4" borderId="22" xfId="0" applyFont="1" applyFill="1" applyBorder="1" applyAlignment="1">
      <alignment vertical="top"/>
    </xf>
    <xf numFmtId="0" fontId="25" fillId="4" borderId="18" xfId="0" applyFont="1" applyFill="1" applyBorder="1" applyAlignment="1">
      <alignment horizontal="center" vertical="top"/>
    </xf>
    <xf numFmtId="0" fontId="98" fillId="0" borderId="18" xfId="0" applyFont="1" applyBorder="1" applyAlignment="1">
      <alignment horizontal="center" vertical="top"/>
    </xf>
    <xf numFmtId="0" fontId="25" fillId="4" borderId="0" xfId="0" applyFont="1" applyFill="1" applyBorder="1" applyAlignment="1">
      <alignment horizontal="left" vertical="top"/>
    </xf>
    <xf numFmtId="0" fontId="38" fillId="0" borderId="0" xfId="0" applyFont="1" applyBorder="1"/>
    <xf numFmtId="49" fontId="4" fillId="0" borderId="1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/>
    </xf>
    <xf numFmtId="0" fontId="25" fillId="0" borderId="29" xfId="0" applyFont="1" applyBorder="1" applyAlignment="1">
      <alignment horizontal="center" vertical="top"/>
    </xf>
    <xf numFmtId="0" fontId="25" fillId="4" borderId="22" xfId="3" applyFont="1" applyFill="1" applyBorder="1" applyAlignment="1">
      <alignment horizontal="left" vertical="top" wrapText="1"/>
    </xf>
    <xf numFmtId="187" fontId="25" fillId="4" borderId="18" xfId="1" applyNumberFormat="1" applyFont="1" applyFill="1" applyBorder="1" applyAlignment="1">
      <alignment vertical="top"/>
    </xf>
    <xf numFmtId="187" fontId="4" fillId="4" borderId="1" xfId="0" applyNumberFormat="1" applyFont="1" applyFill="1" applyBorder="1" applyAlignment="1">
      <alignment horizontal="center" vertical="top"/>
    </xf>
    <xf numFmtId="0" fontId="4" fillId="0" borderId="18" xfId="0" applyFont="1" applyBorder="1" applyAlignment="1">
      <alignment vertical="top" wrapText="1"/>
    </xf>
    <xf numFmtId="187" fontId="4" fillId="4" borderId="18" xfId="1" applyNumberFormat="1" applyFont="1" applyFill="1" applyBorder="1" applyAlignment="1">
      <alignment horizontal="center" vertical="top"/>
    </xf>
    <xf numFmtId="187" fontId="4" fillId="4" borderId="18" xfId="0" applyNumberFormat="1" applyFont="1" applyFill="1" applyBorder="1" applyAlignment="1">
      <alignment horizontal="center" vertical="top"/>
    </xf>
    <xf numFmtId="0" fontId="4" fillId="4" borderId="18" xfId="0" applyFont="1" applyFill="1" applyBorder="1" applyAlignment="1">
      <alignment horizontal="right" vertical="top"/>
    </xf>
    <xf numFmtId="0" fontId="4" fillId="4" borderId="18" xfId="0" applyFont="1" applyFill="1" applyBorder="1" applyAlignment="1">
      <alignment horizontal="center" vertical="top" wrapText="1"/>
    </xf>
    <xf numFmtId="41" fontId="4" fillId="0" borderId="1" xfId="1" applyNumberFormat="1" applyFont="1" applyFill="1" applyBorder="1" applyAlignment="1">
      <alignment horizontal="right" vertical="top" wrapText="1"/>
    </xf>
    <xf numFmtId="41" fontId="4" fillId="0" borderId="18" xfId="7" applyNumberFormat="1" applyFont="1" applyFill="1" applyBorder="1" applyAlignment="1">
      <alignment horizontal="right" vertical="top" wrapText="1"/>
    </xf>
    <xf numFmtId="41" fontId="4" fillId="0" borderId="18" xfId="1" applyNumberFormat="1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left" vertical="top" wrapText="1"/>
    </xf>
    <xf numFmtId="41" fontId="4" fillId="4" borderId="1" xfId="7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/>
    </xf>
    <xf numFmtId="49" fontId="2" fillId="3" borderId="1" xfId="0" applyNumberFormat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0" fontId="4" fillId="4" borderId="27" xfId="5" applyFont="1" applyFill="1" applyBorder="1" applyAlignment="1">
      <alignment horizontal="left" vertical="top" wrapText="1"/>
    </xf>
    <xf numFmtId="41" fontId="4" fillId="4" borderId="1" xfId="1" applyNumberFormat="1" applyFont="1" applyFill="1" applyBorder="1" applyAlignment="1">
      <alignment horizontal="center" vertical="top" wrapText="1"/>
    </xf>
    <xf numFmtId="41" fontId="4" fillId="4" borderId="1" xfId="0" applyNumberFormat="1" applyFont="1" applyFill="1" applyBorder="1" applyAlignment="1">
      <alignment vertical="top"/>
    </xf>
    <xf numFmtId="2" fontId="4" fillId="4" borderId="1" xfId="0" applyNumberFormat="1" applyFont="1" applyFill="1" applyBorder="1" applyAlignment="1">
      <alignment horizontal="right" vertical="top"/>
    </xf>
    <xf numFmtId="187" fontId="4" fillId="4" borderId="22" xfId="1" applyNumberFormat="1" applyFont="1" applyFill="1" applyBorder="1" applyAlignment="1">
      <alignment vertical="top" wrapText="1"/>
    </xf>
    <xf numFmtId="0" fontId="4" fillId="4" borderId="22" xfId="5" applyFont="1" applyFill="1" applyBorder="1" applyAlignment="1">
      <alignment horizontal="left" vertical="top" wrapText="1"/>
    </xf>
    <xf numFmtId="41" fontId="4" fillId="4" borderId="18" xfId="1" applyNumberFormat="1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right" vertical="top" wrapText="1"/>
    </xf>
    <xf numFmtId="0" fontId="4" fillId="4" borderId="28" xfId="3" applyFont="1" applyFill="1" applyBorder="1" applyAlignment="1">
      <alignment vertical="top" wrapText="1"/>
    </xf>
    <xf numFmtId="187" fontId="4" fillId="4" borderId="11" xfId="1" applyNumberFormat="1" applyFont="1" applyFill="1" applyBorder="1" applyAlignment="1">
      <alignment horizontal="right" vertical="top" wrapText="1"/>
    </xf>
    <xf numFmtId="0" fontId="4" fillId="4" borderId="11" xfId="0" applyFont="1" applyFill="1" applyBorder="1" applyAlignment="1">
      <alignment vertical="top"/>
    </xf>
    <xf numFmtId="187" fontId="4" fillId="4" borderId="11" xfId="1" applyNumberFormat="1" applyFont="1" applyFill="1" applyBorder="1" applyAlignment="1">
      <alignment vertical="top"/>
    </xf>
    <xf numFmtId="187" fontId="4" fillId="4" borderId="11" xfId="0" applyNumberFormat="1" applyFont="1" applyFill="1" applyBorder="1" applyAlignment="1">
      <alignment vertical="top"/>
    </xf>
    <xf numFmtId="49" fontId="4" fillId="4" borderId="11" xfId="0" applyNumberFormat="1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8" xfId="0" applyFont="1" applyFill="1" applyBorder="1" applyAlignment="1">
      <alignment horizontal="left" vertical="top"/>
    </xf>
    <xf numFmtId="0" fontId="38" fillId="4" borderId="12" xfId="0" applyFont="1" applyFill="1" applyBorder="1" applyAlignment="1">
      <alignment vertical="top"/>
    </xf>
    <xf numFmtId="0" fontId="4" fillId="4" borderId="28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/>
    </xf>
    <xf numFmtId="0" fontId="38" fillId="4" borderId="11" xfId="0" applyFont="1" applyFill="1" applyBorder="1" applyAlignment="1">
      <alignment horizontal="right" vertical="top"/>
    </xf>
    <xf numFmtId="0" fontId="4" fillId="4" borderId="41" xfId="0" applyFont="1" applyFill="1" applyBorder="1" applyAlignment="1">
      <alignment vertical="top"/>
    </xf>
    <xf numFmtId="0" fontId="38" fillId="4" borderId="41" xfId="0" applyFont="1" applyFill="1" applyBorder="1" applyAlignment="1">
      <alignment horizontal="left" vertical="top"/>
    </xf>
    <xf numFmtId="0" fontId="30" fillId="0" borderId="49" xfId="0" applyFont="1" applyBorder="1" applyAlignment="1">
      <alignment vertical="top"/>
    </xf>
    <xf numFmtId="0" fontId="30" fillId="0" borderId="50" xfId="0" applyFont="1" applyBorder="1" applyAlignment="1">
      <alignment horizontal="center" vertical="top"/>
    </xf>
    <xf numFmtId="0" fontId="30" fillId="4" borderId="48" xfId="3" applyFont="1" applyFill="1" applyBorder="1" applyAlignment="1">
      <alignment vertical="top" wrapText="1"/>
    </xf>
    <xf numFmtId="187" fontId="30" fillId="4" borderId="49" xfId="1" applyNumberFormat="1" applyFont="1" applyFill="1" applyBorder="1" applyAlignment="1">
      <alignment horizontal="right" vertical="top" wrapText="1"/>
    </xf>
    <xf numFmtId="0" fontId="30" fillId="4" borderId="49" xfId="0" applyFont="1" applyFill="1" applyBorder="1" applyAlignment="1">
      <alignment vertical="top"/>
    </xf>
    <xf numFmtId="49" fontId="30" fillId="4" borderId="49" xfId="0" applyNumberFormat="1" applyFont="1" applyFill="1" applyBorder="1" applyAlignment="1">
      <alignment horizontal="center" vertical="top"/>
    </xf>
    <xf numFmtId="49" fontId="30" fillId="4" borderId="49" xfId="0" applyNumberFormat="1" applyFont="1" applyFill="1" applyBorder="1" applyAlignment="1">
      <alignment horizontal="center" vertical="top" wrapText="1"/>
    </xf>
    <xf numFmtId="0" fontId="30" fillId="4" borderId="50" xfId="0" applyFont="1" applyFill="1" applyBorder="1" applyAlignment="1">
      <alignment horizontal="center" vertical="top"/>
    </xf>
    <xf numFmtId="0" fontId="30" fillId="4" borderId="48" xfId="0" applyFont="1" applyFill="1" applyBorder="1" applyAlignment="1">
      <alignment horizontal="left" vertical="top"/>
    </xf>
    <xf numFmtId="0" fontId="30" fillId="4" borderId="50" xfId="0" applyFont="1" applyFill="1" applyBorder="1" applyAlignment="1">
      <alignment vertical="top"/>
    </xf>
    <xf numFmtId="0" fontId="30" fillId="4" borderId="48" xfId="0" applyFont="1" applyFill="1" applyBorder="1" applyAlignment="1">
      <alignment vertical="top"/>
    </xf>
    <xf numFmtId="0" fontId="30" fillId="4" borderId="49" xfId="0" applyFont="1" applyFill="1" applyBorder="1" applyAlignment="1">
      <alignment horizontal="center" vertical="top"/>
    </xf>
    <xf numFmtId="0" fontId="30" fillId="4" borderId="49" xfId="0" applyFont="1" applyFill="1" applyBorder="1" applyAlignment="1">
      <alignment horizontal="right" vertical="top"/>
    </xf>
    <xf numFmtId="0" fontId="30" fillId="4" borderId="33" xfId="0" applyFont="1" applyFill="1" applyBorder="1" applyAlignment="1">
      <alignment vertical="top"/>
    </xf>
    <xf numFmtId="0" fontId="58" fillId="4" borderId="33" xfId="0" applyFont="1" applyFill="1" applyBorder="1" applyAlignment="1">
      <alignment horizontal="left" vertical="top"/>
    </xf>
    <xf numFmtId="0" fontId="52" fillId="0" borderId="22" xfId="0" applyFont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 wrapText="1"/>
    </xf>
    <xf numFmtId="0" fontId="4" fillId="0" borderId="44" xfId="3" applyFont="1" applyFill="1" applyBorder="1" applyAlignment="1">
      <alignment vertical="top" wrapText="1"/>
    </xf>
    <xf numFmtId="3" fontId="4" fillId="0" borderId="29" xfId="4" applyNumberFormat="1" applyFont="1" applyBorder="1" applyAlignment="1">
      <alignment horizontal="right" vertical="top" wrapText="1"/>
    </xf>
    <xf numFmtId="3" fontId="4" fillId="4" borderId="18" xfId="0" applyNumberFormat="1" applyFont="1" applyFill="1" applyBorder="1" applyAlignment="1">
      <alignment vertical="top"/>
    </xf>
    <xf numFmtId="0" fontId="38" fillId="4" borderId="0" xfId="0" applyFont="1" applyFill="1" applyBorder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27" fillId="0" borderId="18" xfId="0" applyNumberFormat="1" applyFont="1" applyBorder="1" applyAlignment="1">
      <alignment horizontal="center" vertical="top" wrapText="1"/>
    </xf>
    <xf numFmtId="0" fontId="2" fillId="3" borderId="44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left" vertical="top" wrapText="1"/>
    </xf>
    <xf numFmtId="187" fontId="2" fillId="3" borderId="18" xfId="0" applyNumberFormat="1" applyFont="1" applyFill="1" applyBorder="1" applyAlignment="1">
      <alignment horizontal="right" vertical="top"/>
    </xf>
    <xf numFmtId="187" fontId="2" fillId="3" borderId="18" xfId="1" applyNumberFormat="1" applyFont="1" applyFill="1" applyBorder="1" applyAlignment="1">
      <alignment vertical="top"/>
    </xf>
    <xf numFmtId="49" fontId="2" fillId="3" borderId="18" xfId="0" applyNumberFormat="1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vertical="top"/>
    </xf>
    <xf numFmtId="0" fontId="2" fillId="3" borderId="22" xfId="0" applyFont="1" applyFill="1" applyBorder="1" applyAlignment="1">
      <alignment vertical="top"/>
    </xf>
    <xf numFmtId="2" fontId="2" fillId="3" borderId="18" xfId="0" applyNumberFormat="1" applyFont="1" applyFill="1" applyBorder="1" applyAlignment="1">
      <alignment horizontal="center" vertical="top"/>
    </xf>
    <xf numFmtId="0" fontId="4" fillId="0" borderId="27" xfId="0" applyFont="1" applyBorder="1" applyAlignment="1">
      <alignment horizontal="left" vertical="center" wrapText="1"/>
    </xf>
    <xf numFmtId="187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25" fillId="4" borderId="18" xfId="0" applyFont="1" applyFill="1" applyBorder="1" applyAlignment="1">
      <alignment horizontal="right" vertical="top"/>
    </xf>
    <xf numFmtId="187" fontId="25" fillId="4" borderId="18" xfId="1" applyNumberFormat="1" applyFont="1" applyFill="1" applyBorder="1" applyAlignment="1">
      <alignment horizontal="right" vertical="top"/>
    </xf>
    <xf numFmtId="0" fontId="30" fillId="4" borderId="45" xfId="0" applyFont="1" applyFill="1" applyBorder="1" applyAlignment="1">
      <alignment vertical="top"/>
    </xf>
    <xf numFmtId="0" fontId="30" fillId="4" borderId="47" xfId="0" applyFont="1" applyFill="1" applyBorder="1" applyAlignment="1">
      <alignment horizontal="center" vertical="top"/>
    </xf>
    <xf numFmtId="0" fontId="30" fillId="4" borderId="46" xfId="3" applyFont="1" applyFill="1" applyBorder="1" applyAlignment="1">
      <alignment vertical="top" wrapText="1"/>
    </xf>
    <xf numFmtId="187" fontId="30" fillId="4" borderId="45" xfId="1" applyNumberFormat="1" applyFont="1" applyFill="1" applyBorder="1" applyAlignment="1">
      <alignment horizontal="right" vertical="top" wrapText="1"/>
    </xf>
    <xf numFmtId="187" fontId="30" fillId="4" borderId="45" xfId="1" applyNumberFormat="1" applyFont="1" applyFill="1" applyBorder="1" applyAlignment="1">
      <alignment vertical="top"/>
    </xf>
    <xf numFmtId="187" fontId="30" fillId="4" borderId="45" xfId="0" applyNumberFormat="1" applyFont="1" applyFill="1" applyBorder="1" applyAlignment="1">
      <alignment vertical="top"/>
    </xf>
    <xf numFmtId="49" fontId="30" fillId="4" borderId="45" xfId="0" applyNumberFormat="1" applyFont="1" applyFill="1" applyBorder="1" applyAlignment="1">
      <alignment horizontal="center" vertical="top"/>
    </xf>
    <xf numFmtId="0" fontId="30" fillId="4" borderId="46" xfId="0" applyFont="1" applyFill="1" applyBorder="1" applyAlignment="1">
      <alignment horizontal="left" vertical="top"/>
    </xf>
    <xf numFmtId="0" fontId="30" fillId="4" borderId="47" xfId="0" applyFont="1" applyFill="1" applyBorder="1" applyAlignment="1">
      <alignment vertical="top"/>
    </xf>
    <xf numFmtId="0" fontId="30" fillId="4" borderId="46" xfId="0" applyFont="1" applyFill="1" applyBorder="1" applyAlignment="1">
      <alignment vertical="top"/>
    </xf>
    <xf numFmtId="0" fontId="30" fillId="4" borderId="45" xfId="0" applyFont="1" applyFill="1" applyBorder="1" applyAlignment="1">
      <alignment horizontal="center" vertical="top"/>
    </xf>
    <xf numFmtId="0" fontId="30" fillId="4" borderId="45" xfId="0" applyFont="1" applyFill="1" applyBorder="1" applyAlignment="1">
      <alignment horizontal="right" vertical="top"/>
    </xf>
    <xf numFmtId="187" fontId="4" fillId="0" borderId="18" xfId="11" applyNumberFormat="1" applyFont="1" applyFill="1" applyBorder="1" applyAlignment="1">
      <alignment horizontal="right" vertical="top" wrapText="1"/>
    </xf>
    <xf numFmtId="187" fontId="4" fillId="0" borderId="18" xfId="11" applyNumberFormat="1" applyFont="1" applyFill="1" applyBorder="1" applyAlignment="1">
      <alignment vertical="top" wrapText="1"/>
    </xf>
    <xf numFmtId="0" fontId="4" fillId="4" borderId="29" xfId="0" applyFont="1" applyFill="1" applyBorder="1" applyAlignment="1">
      <alignment horizontal="right" vertical="top"/>
    </xf>
    <xf numFmtId="0" fontId="24" fillId="4" borderId="0" xfId="0" applyFont="1" applyFill="1" applyBorder="1" applyAlignment="1">
      <alignment vertical="top"/>
    </xf>
    <xf numFmtId="0" fontId="38" fillId="0" borderId="22" xfId="0" applyFont="1" applyBorder="1"/>
    <xf numFmtId="187" fontId="4" fillId="0" borderId="27" xfId="1" applyNumberFormat="1" applyFont="1" applyFill="1" applyBorder="1" applyAlignment="1">
      <alignment vertical="top" wrapText="1"/>
    </xf>
    <xf numFmtId="187" fontId="4" fillId="0" borderId="18" xfId="0" applyNumberFormat="1" applyFont="1" applyBorder="1"/>
    <xf numFmtId="0" fontId="38" fillId="0" borderId="18" xfId="0" applyFont="1" applyBorder="1"/>
    <xf numFmtId="0" fontId="19" fillId="0" borderId="18" xfId="0" applyFont="1" applyBorder="1" applyAlignment="1">
      <alignment horizontal="center"/>
    </xf>
    <xf numFmtId="0" fontId="4" fillId="0" borderId="4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3" fontId="4" fillId="0" borderId="2" xfId="1" applyFont="1" applyBorder="1" applyAlignment="1">
      <alignment horizontal="right" vertical="top" wrapText="1"/>
    </xf>
    <xf numFmtId="43" fontId="38" fillId="4" borderId="18" xfId="1" applyNumberFormat="1" applyFont="1" applyFill="1" applyBorder="1" applyAlignment="1">
      <alignment vertical="top"/>
    </xf>
    <xf numFmtId="43" fontId="38" fillId="4" borderId="18" xfId="0" applyNumberFormat="1" applyFont="1" applyFill="1" applyBorder="1" applyAlignment="1">
      <alignment vertical="top"/>
    </xf>
    <xf numFmtId="0" fontId="59" fillId="4" borderId="22" xfId="0" applyFont="1" applyFill="1" applyBorder="1" applyAlignment="1">
      <alignment horizontal="left" vertical="top"/>
    </xf>
    <xf numFmtId="0" fontId="38" fillId="4" borderId="29" xfId="0" applyFont="1" applyFill="1" applyBorder="1" applyAlignment="1">
      <alignment vertical="top"/>
    </xf>
    <xf numFmtId="0" fontId="38" fillId="4" borderId="22" xfId="0" applyFont="1" applyFill="1" applyBorder="1" applyAlignment="1">
      <alignment vertical="top"/>
    </xf>
    <xf numFmtId="0" fontId="4" fillId="4" borderId="18" xfId="0" quotePrefix="1" applyFont="1" applyFill="1" applyBorder="1" applyAlignment="1">
      <alignment horizontal="center" vertical="top"/>
    </xf>
    <xf numFmtId="0" fontId="47" fillId="0" borderId="27" xfId="5" applyFont="1" applyFill="1" applyBorder="1" applyAlignment="1">
      <alignment horizontal="left" vertical="top" wrapText="1"/>
    </xf>
    <xf numFmtId="41" fontId="47" fillId="0" borderId="1" xfId="7" applyNumberFormat="1" applyFont="1" applyFill="1" applyBorder="1" applyAlignment="1">
      <alignment horizontal="center" vertical="top" wrapText="1"/>
    </xf>
    <xf numFmtId="41" fontId="4" fillId="0" borderId="1" xfId="0" applyNumberFormat="1" applyFont="1" applyBorder="1" applyAlignment="1">
      <alignment horizontal="center" vertical="top"/>
    </xf>
    <xf numFmtId="41" fontId="4" fillId="0" borderId="1" xfId="1" applyNumberFormat="1" applyFont="1" applyFill="1" applyBorder="1" applyAlignment="1">
      <alignment horizontal="center" vertical="top" wrapText="1"/>
    </xf>
    <xf numFmtId="0" fontId="27" fillId="0" borderId="0" xfId="0" applyFont="1" applyBorder="1" applyAlignment="1">
      <alignment vertical="top"/>
    </xf>
    <xf numFmtId="3" fontId="4" fillId="0" borderId="18" xfId="0" applyNumberFormat="1" applyFont="1" applyBorder="1" applyAlignment="1">
      <alignment horizontal="right" vertical="top"/>
    </xf>
    <xf numFmtId="187" fontId="4" fillId="0" borderId="18" xfId="1" applyNumberFormat="1" applyFont="1" applyBorder="1" applyAlignment="1">
      <alignment horizontal="right" vertical="top"/>
    </xf>
    <xf numFmtId="0" fontId="16" fillId="0" borderId="22" xfId="0" applyFont="1" applyBorder="1" applyAlignment="1">
      <alignment horizontal="left" vertical="top"/>
    </xf>
    <xf numFmtId="0" fontId="30" fillId="0" borderId="45" xfId="0" applyFont="1" applyBorder="1" applyAlignment="1">
      <alignment vertical="top"/>
    </xf>
    <xf numFmtId="0" fontId="30" fillId="0" borderId="47" xfId="0" applyFont="1" applyBorder="1" applyAlignment="1">
      <alignment horizontal="center" vertical="top"/>
    </xf>
    <xf numFmtId="0" fontId="30" fillId="4" borderId="47" xfId="0" applyFont="1" applyFill="1" applyBorder="1" applyAlignment="1">
      <alignment horizontal="right" vertical="top"/>
    </xf>
    <xf numFmtId="1" fontId="2" fillId="3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right" vertical="top"/>
    </xf>
    <xf numFmtId="41" fontId="4" fillId="4" borderId="18" xfId="7" applyNumberFormat="1" applyFont="1" applyFill="1" applyBorder="1" applyAlignment="1">
      <alignment horizontal="center" vertical="top" wrapText="1"/>
    </xf>
    <xf numFmtId="187" fontId="2" fillId="3" borderId="1" xfId="1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top" wrapText="1"/>
    </xf>
    <xf numFmtId="0" fontId="47" fillId="0" borderId="22" xfId="5" applyFont="1" applyFill="1" applyBorder="1" applyAlignment="1">
      <alignment horizontal="left" vertical="top" wrapText="1"/>
    </xf>
    <xf numFmtId="41" fontId="47" fillId="0" borderId="18" xfId="7" applyNumberFormat="1" applyFont="1" applyFill="1" applyBorder="1" applyAlignment="1">
      <alignment horizontal="center" vertical="top" wrapText="1"/>
    </xf>
    <xf numFmtId="3" fontId="4" fillId="0" borderId="18" xfId="0" applyNumberFormat="1" applyFont="1" applyBorder="1" applyAlignment="1">
      <alignment vertical="top"/>
    </xf>
    <xf numFmtId="0" fontId="23" fillId="4" borderId="18" xfId="0" applyFont="1" applyFill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top"/>
    </xf>
    <xf numFmtId="187" fontId="25" fillId="4" borderId="0" xfId="1" applyNumberFormat="1" applyFont="1" applyFill="1" applyBorder="1" applyAlignment="1">
      <alignment horizontal="right" vertical="top" wrapText="1"/>
    </xf>
    <xf numFmtId="187" fontId="25" fillId="4" borderId="1" xfId="1" applyNumberFormat="1" applyFont="1" applyFill="1" applyBorder="1" applyAlignment="1">
      <alignment vertical="top"/>
    </xf>
    <xf numFmtId="2" fontId="25" fillId="4" borderId="1" xfId="0" applyNumberFormat="1" applyFont="1" applyFill="1" applyBorder="1" applyAlignment="1">
      <alignment horizontal="center" vertical="top"/>
    </xf>
    <xf numFmtId="0" fontId="98" fillId="4" borderId="1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top"/>
    </xf>
    <xf numFmtId="187" fontId="30" fillId="4" borderId="45" xfId="1" applyNumberFormat="1" applyFont="1" applyFill="1" applyBorder="1" applyAlignment="1">
      <alignment horizontal="center" vertical="top"/>
    </xf>
    <xf numFmtId="187" fontId="30" fillId="4" borderId="45" xfId="0" applyNumberFormat="1" applyFont="1" applyFill="1" applyBorder="1" applyAlignment="1">
      <alignment horizontal="center" vertical="top"/>
    </xf>
    <xf numFmtId="0" fontId="52" fillId="0" borderId="27" xfId="0" applyFont="1" applyBorder="1" applyAlignment="1">
      <alignment horizontal="left" vertical="top"/>
    </xf>
    <xf numFmtId="0" fontId="38" fillId="0" borderId="18" xfId="0" applyFont="1" applyBorder="1" applyAlignment="1">
      <alignment vertical="top"/>
    </xf>
    <xf numFmtId="1" fontId="38" fillId="0" borderId="29" xfId="0" applyNumberFormat="1" applyFont="1" applyBorder="1" applyAlignment="1">
      <alignment horizontal="center" vertical="top"/>
    </xf>
    <xf numFmtId="0" fontId="38" fillId="0" borderId="22" xfId="3" applyFont="1" applyFill="1" applyBorder="1" applyAlignment="1">
      <alignment horizontal="left" vertical="top" wrapText="1"/>
    </xf>
    <xf numFmtId="187" fontId="38" fillId="0" borderId="18" xfId="1" applyNumberFormat="1" applyFont="1" applyBorder="1" applyAlignment="1">
      <alignment horizontal="right" vertical="top" wrapText="1"/>
    </xf>
    <xf numFmtId="187" fontId="38" fillId="0" borderId="18" xfId="1" applyNumberFormat="1" applyFont="1" applyBorder="1" applyAlignment="1">
      <alignment horizontal="right" vertical="top"/>
    </xf>
    <xf numFmtId="49" fontId="38" fillId="0" borderId="18" xfId="0" applyNumberFormat="1" applyFont="1" applyBorder="1" applyAlignment="1">
      <alignment horizontal="center" vertical="top" wrapText="1"/>
    </xf>
    <xf numFmtId="0" fontId="38" fillId="0" borderId="29" xfId="0" applyFont="1" applyBorder="1" applyAlignment="1">
      <alignment horizontal="center" vertical="top"/>
    </xf>
    <xf numFmtId="0" fontId="80" fillId="0" borderId="22" xfId="0" applyFont="1" applyBorder="1" applyAlignment="1">
      <alignment horizontal="left" vertical="top"/>
    </xf>
    <xf numFmtId="0" fontId="38" fillId="0" borderId="22" xfId="0" applyFont="1" applyBorder="1" applyAlignment="1">
      <alignment vertical="top"/>
    </xf>
    <xf numFmtId="0" fontId="38" fillId="0" borderId="18" xfId="0" applyFont="1" applyBorder="1" applyAlignment="1">
      <alignment horizontal="right" vertical="top"/>
    </xf>
    <xf numFmtId="0" fontId="38" fillId="4" borderId="18" xfId="0" applyFont="1" applyFill="1" applyBorder="1" applyAlignment="1">
      <alignment horizontal="center" vertical="top"/>
    </xf>
    <xf numFmtId="0" fontId="65" fillId="0" borderId="18" xfId="0" applyFont="1" applyBorder="1" applyAlignment="1">
      <alignment horizontal="center" vertical="top"/>
    </xf>
    <xf numFmtId="0" fontId="4" fillId="0" borderId="28" xfId="5" applyFont="1" applyFill="1" applyBorder="1" applyAlignment="1">
      <alignment horizontal="left" vertical="top" wrapText="1"/>
    </xf>
    <xf numFmtId="41" fontId="4" fillId="0" borderId="11" xfId="7" applyNumberFormat="1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vertical="top" wrapText="1"/>
    </xf>
    <xf numFmtId="187" fontId="4" fillId="4" borderId="1" xfId="1" applyNumberFormat="1" applyFont="1" applyFill="1" applyBorder="1" applyAlignment="1">
      <alignment vertical="top" wrapText="1"/>
    </xf>
    <xf numFmtId="41" fontId="4" fillId="0" borderId="1" xfId="0" applyNumberFormat="1" applyFont="1" applyBorder="1" applyAlignment="1">
      <alignment vertical="top"/>
    </xf>
    <xf numFmtId="0" fontId="38" fillId="0" borderId="29" xfId="0" applyFont="1" applyBorder="1" applyAlignment="1">
      <alignment vertical="top"/>
    </xf>
    <xf numFmtId="49" fontId="30" fillId="4" borderId="45" xfId="0" applyNumberFormat="1" applyFont="1" applyFill="1" applyBorder="1" applyAlignment="1">
      <alignment horizontal="right" vertical="top"/>
    </xf>
    <xf numFmtId="0" fontId="25" fillId="0" borderId="22" xfId="5" applyFont="1" applyFill="1" applyBorder="1" applyAlignment="1">
      <alignment horizontal="left" vertical="top" wrapText="1"/>
    </xf>
    <xf numFmtId="49" fontId="25" fillId="0" borderId="18" xfId="0" applyNumberFormat="1" applyFont="1" applyBorder="1" applyAlignment="1">
      <alignment horizontal="center" vertical="top"/>
    </xf>
    <xf numFmtId="0" fontId="25" fillId="0" borderId="22" xfId="0" applyFont="1" applyBorder="1" applyAlignment="1">
      <alignment horizontal="left" vertical="top"/>
    </xf>
    <xf numFmtId="0" fontId="25" fillId="0" borderId="29" xfId="0" applyFont="1" applyBorder="1" applyAlignment="1">
      <alignment vertical="top"/>
    </xf>
    <xf numFmtId="0" fontId="25" fillId="0" borderId="22" xfId="0" applyFont="1" applyBorder="1" applyAlignment="1">
      <alignment vertical="top"/>
    </xf>
    <xf numFmtId="0" fontId="25" fillId="0" borderId="18" xfId="0" applyFont="1" applyBorder="1" applyAlignment="1">
      <alignment horizontal="right" vertical="top"/>
    </xf>
    <xf numFmtId="0" fontId="25" fillId="0" borderId="0" xfId="0" applyFont="1" applyBorder="1" applyAlignment="1">
      <alignment vertical="top"/>
    </xf>
    <xf numFmtId="0" fontId="25" fillId="0" borderId="0" xfId="0" applyFont="1" applyBorder="1" applyAlignment="1">
      <alignment horizontal="left" vertical="top"/>
    </xf>
    <xf numFmtId="1" fontId="4" fillId="4" borderId="2" xfId="0" applyNumberFormat="1" applyFont="1" applyFill="1" applyBorder="1" applyAlignment="1">
      <alignment horizontal="center" vertical="top"/>
    </xf>
    <xf numFmtId="0" fontId="25" fillId="4" borderId="29" xfId="0" applyFont="1" applyFill="1" applyBorder="1" applyAlignment="1">
      <alignment horizontal="right" vertical="top"/>
    </xf>
    <xf numFmtId="0" fontId="4" fillId="0" borderId="22" xfId="0" applyFont="1" applyBorder="1" applyAlignment="1">
      <alignment horizontal="left" vertical="center" wrapText="1"/>
    </xf>
    <xf numFmtId="187" fontId="4" fillId="0" borderId="29" xfId="1" applyNumberFormat="1" applyFont="1" applyBorder="1" applyAlignment="1">
      <alignment horizontal="right" vertical="center" wrapText="1"/>
    </xf>
    <xf numFmtId="0" fontId="65" fillId="0" borderId="1" xfId="0" applyFont="1" applyBorder="1" applyAlignment="1">
      <alignment horizontal="center" vertical="top"/>
    </xf>
    <xf numFmtId="0" fontId="4" fillId="0" borderId="18" xfId="0" quotePrefix="1" applyFont="1" applyBorder="1" applyAlignment="1">
      <alignment horizontal="center" vertical="top"/>
    </xf>
    <xf numFmtId="187" fontId="2" fillId="3" borderId="18" xfId="0" applyNumberFormat="1" applyFont="1" applyFill="1" applyBorder="1" applyAlignment="1">
      <alignment vertical="top"/>
    </xf>
    <xf numFmtId="0" fontId="2" fillId="3" borderId="18" xfId="0" applyFont="1" applyFill="1" applyBorder="1" applyAlignment="1">
      <alignment horizontal="center" vertical="top" wrapText="1"/>
    </xf>
    <xf numFmtId="2" fontId="2" fillId="3" borderId="18" xfId="0" applyNumberFormat="1" applyFont="1" applyFill="1" applyBorder="1" applyAlignment="1">
      <alignment horizontal="right" vertical="top"/>
    </xf>
    <xf numFmtId="0" fontId="4" fillId="4" borderId="22" xfId="0" applyFont="1" applyFill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right" vertical="top"/>
    </xf>
    <xf numFmtId="0" fontId="19" fillId="0" borderId="45" xfId="0" applyFont="1" applyBorder="1" applyAlignment="1">
      <alignment horizontal="center" vertical="top"/>
    </xf>
    <xf numFmtId="0" fontId="19" fillId="4" borderId="45" xfId="0" applyFont="1" applyFill="1" applyBorder="1" applyAlignment="1">
      <alignment horizontal="center" vertical="top"/>
    </xf>
    <xf numFmtId="0" fontId="30" fillId="0" borderId="48" xfId="3" applyFont="1" applyFill="1" applyBorder="1" applyAlignment="1">
      <alignment vertical="top" wrapText="1"/>
    </xf>
    <xf numFmtId="187" fontId="30" fillId="0" borderId="49" xfId="1" applyNumberFormat="1" applyFont="1" applyBorder="1" applyAlignment="1">
      <alignment horizontal="right" vertical="top" wrapText="1"/>
    </xf>
    <xf numFmtId="49" fontId="30" fillId="0" borderId="49" xfId="0" applyNumberFormat="1" applyFont="1" applyBorder="1" applyAlignment="1">
      <alignment horizontal="center" vertical="top"/>
    </xf>
    <xf numFmtId="0" fontId="30" fillId="0" borderId="48" xfId="0" applyFont="1" applyBorder="1" applyAlignment="1">
      <alignment horizontal="left" vertical="top"/>
    </xf>
    <xf numFmtId="0" fontId="30" fillId="0" borderId="50" xfId="0" applyFont="1" applyBorder="1" applyAlignment="1">
      <alignment horizontal="right" vertical="top"/>
    </xf>
    <xf numFmtId="0" fontId="30" fillId="0" borderId="48" xfId="0" applyFont="1" applyBorder="1" applyAlignment="1">
      <alignment vertical="top"/>
    </xf>
    <xf numFmtId="0" fontId="58" fillId="0" borderId="49" xfId="0" applyFont="1" applyBorder="1" applyAlignment="1">
      <alignment horizontal="center" vertical="top"/>
    </xf>
    <xf numFmtId="0" fontId="30" fillId="0" borderId="49" xfId="0" applyFont="1" applyBorder="1" applyAlignment="1">
      <alignment horizontal="right" vertical="top"/>
    </xf>
    <xf numFmtId="0" fontId="58" fillId="0" borderId="33" xfId="0" applyFont="1" applyBorder="1" applyAlignment="1">
      <alignment horizontal="left" vertical="top"/>
    </xf>
    <xf numFmtId="0" fontId="4" fillId="0" borderId="29" xfId="0" applyFont="1" applyBorder="1" applyAlignment="1">
      <alignment horizontal="right"/>
    </xf>
    <xf numFmtId="4" fontId="4" fillId="0" borderId="18" xfId="0" applyNumberFormat="1" applyFont="1" applyBorder="1"/>
    <xf numFmtId="0" fontId="4" fillId="4" borderId="29" xfId="0" quotePrefix="1" applyFont="1" applyFill="1" applyBorder="1" applyAlignment="1">
      <alignment horizontal="center" vertical="top"/>
    </xf>
    <xf numFmtId="0" fontId="4" fillId="4" borderId="44" xfId="0" quotePrefix="1" applyFont="1" applyFill="1" applyBorder="1" applyAlignment="1">
      <alignment horizontal="center" vertical="top"/>
    </xf>
    <xf numFmtId="0" fontId="4" fillId="0" borderId="18" xfId="3" applyFont="1" applyFill="1" applyBorder="1" applyAlignment="1">
      <alignment horizontal="right" vertical="top" wrapText="1"/>
    </xf>
    <xf numFmtId="43" fontId="4" fillId="0" borderId="18" xfId="1" applyFont="1" applyBorder="1" applyAlignment="1">
      <alignment horizontal="right" vertical="top" wrapText="1"/>
    </xf>
    <xf numFmtId="0" fontId="2" fillId="4" borderId="29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center" vertical="top"/>
    </xf>
    <xf numFmtId="0" fontId="30" fillId="0" borderId="46" xfId="3" applyFont="1" applyFill="1" applyBorder="1" applyAlignment="1">
      <alignment vertical="top" wrapText="1"/>
    </xf>
    <xf numFmtId="187" fontId="30" fillId="0" borderId="45" xfId="1" applyNumberFormat="1" applyFont="1" applyBorder="1" applyAlignment="1">
      <alignment horizontal="right" vertical="top" wrapText="1"/>
    </xf>
    <xf numFmtId="187" fontId="30" fillId="0" borderId="45" xfId="1" applyNumberFormat="1" applyFont="1" applyBorder="1" applyAlignment="1">
      <alignment horizontal="center" vertical="top"/>
    </xf>
    <xf numFmtId="187" fontId="30" fillId="0" borderId="45" xfId="0" applyNumberFormat="1" applyFont="1" applyBorder="1" applyAlignment="1">
      <alignment horizontal="center" vertical="top"/>
    </xf>
    <xf numFmtId="49" fontId="30" fillId="0" borderId="45" xfId="0" applyNumberFormat="1" applyFont="1" applyBorder="1" applyAlignment="1">
      <alignment horizontal="center" vertical="top"/>
    </xf>
    <xf numFmtId="0" fontId="30" fillId="0" borderId="46" xfId="0" applyFont="1" applyBorder="1" applyAlignment="1">
      <alignment horizontal="left" vertical="top"/>
    </xf>
    <xf numFmtId="0" fontId="30" fillId="0" borderId="47" xfId="0" applyFont="1" applyBorder="1" applyAlignment="1">
      <alignment horizontal="right" vertical="top"/>
    </xf>
    <xf numFmtId="0" fontId="30" fillId="0" borderId="46" xfId="0" applyFont="1" applyBorder="1" applyAlignment="1">
      <alignment vertical="top"/>
    </xf>
    <xf numFmtId="0" fontId="58" fillId="0" borderId="45" xfId="0" applyFont="1" applyBorder="1" applyAlignment="1">
      <alignment horizontal="center" vertical="top"/>
    </xf>
    <xf numFmtId="0" fontId="30" fillId="0" borderId="45" xfId="0" applyFont="1" applyBorder="1" applyAlignment="1">
      <alignment horizontal="right" vertical="top"/>
    </xf>
    <xf numFmtId="187" fontId="30" fillId="0" borderId="49" xfId="1" applyNumberFormat="1" applyFont="1" applyBorder="1" applyAlignment="1">
      <alignment horizontal="center" vertical="top"/>
    </xf>
    <xf numFmtId="187" fontId="30" fillId="0" borderId="49" xfId="0" applyNumberFormat="1" applyFont="1" applyBorder="1" applyAlignment="1">
      <alignment horizontal="center" vertical="top"/>
    </xf>
    <xf numFmtId="2" fontId="30" fillId="0" borderId="49" xfId="0" applyNumberFormat="1" applyFont="1" applyBorder="1" applyAlignment="1">
      <alignment horizontal="right" vertical="top"/>
    </xf>
    <xf numFmtId="187" fontId="4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187" fontId="38" fillId="0" borderId="18" xfId="1" applyNumberFormat="1" applyFont="1" applyBorder="1" applyAlignment="1">
      <alignment horizontal="center" vertical="top"/>
    </xf>
    <xf numFmtId="41" fontId="4" fillId="0" borderId="18" xfId="0" applyNumberFormat="1" applyFont="1" applyBorder="1" applyAlignment="1">
      <alignment vertical="top"/>
    </xf>
    <xf numFmtId="0" fontId="38" fillId="4" borderId="29" xfId="0" applyFont="1" applyFill="1" applyBorder="1" applyAlignment="1">
      <alignment horizontal="center" vertical="top"/>
    </xf>
    <xf numFmtId="0" fontId="4" fillId="0" borderId="2" xfId="0" quotePrefix="1" applyFont="1" applyBorder="1" applyAlignment="1">
      <alignment horizontal="center" vertical="top"/>
    </xf>
    <xf numFmtId="0" fontId="4" fillId="0" borderId="27" xfId="0" quotePrefix="1" applyFont="1" applyBorder="1" applyAlignment="1">
      <alignment horizontal="left" vertical="top"/>
    </xf>
    <xf numFmtId="0" fontId="4" fillId="0" borderId="29" xfId="0" quotePrefix="1" applyFont="1" applyBorder="1" applyAlignment="1">
      <alignment horizontal="center" vertical="top"/>
    </xf>
    <xf numFmtId="0" fontId="4" fillId="0" borderId="22" xfId="0" quotePrefix="1" applyFont="1" applyBorder="1" applyAlignment="1">
      <alignment horizontal="left" vertical="top"/>
    </xf>
    <xf numFmtId="43" fontId="4" fillId="0" borderId="1" xfId="1" applyFont="1" applyBorder="1" applyAlignment="1">
      <alignment horizontal="right" vertical="top" wrapText="1"/>
    </xf>
    <xf numFmtId="0" fontId="16" fillId="4" borderId="27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center" vertical="top"/>
    </xf>
    <xf numFmtId="0" fontId="2" fillId="4" borderId="27" xfId="0" applyFont="1" applyFill="1" applyBorder="1" applyAlignment="1">
      <alignment horizontal="left" vertical="top"/>
    </xf>
    <xf numFmtId="2" fontId="4" fillId="0" borderId="26" xfId="0" quotePrefix="1" applyNumberFormat="1" applyFont="1" applyBorder="1" applyAlignment="1">
      <alignment vertical="top"/>
    </xf>
    <xf numFmtId="0" fontId="4" fillId="4" borderId="2" xfId="0" quotePrefix="1" applyFont="1" applyFill="1" applyBorder="1" applyAlignment="1">
      <alignment horizontal="center" vertical="top"/>
    </xf>
    <xf numFmtId="0" fontId="4" fillId="4" borderId="27" xfId="0" quotePrefix="1" applyFont="1" applyFill="1" applyBorder="1" applyAlignment="1">
      <alignment horizontal="left" vertical="top"/>
    </xf>
    <xf numFmtId="0" fontId="4" fillId="4" borderId="1" xfId="0" quotePrefix="1" applyFont="1" applyFill="1" applyBorder="1" applyAlignment="1">
      <alignment horizontal="center" vertical="top"/>
    </xf>
    <xf numFmtId="0" fontId="4" fillId="4" borderId="49" xfId="0" applyFont="1" applyFill="1" applyBorder="1" applyAlignment="1">
      <alignment vertical="top"/>
    </xf>
    <xf numFmtId="1" fontId="4" fillId="4" borderId="50" xfId="0" applyNumberFormat="1" applyFont="1" applyFill="1" applyBorder="1" applyAlignment="1">
      <alignment horizontal="center" vertical="top"/>
    </xf>
    <xf numFmtId="0" fontId="4" fillId="4" borderId="48" xfId="3" applyFont="1" applyFill="1" applyBorder="1" applyAlignment="1">
      <alignment horizontal="left" vertical="top" wrapText="1"/>
    </xf>
    <xf numFmtId="187" fontId="4" fillId="4" borderId="49" xfId="1" applyNumberFormat="1" applyFont="1" applyFill="1" applyBorder="1" applyAlignment="1">
      <alignment horizontal="right" vertical="top" wrapText="1"/>
    </xf>
    <xf numFmtId="187" fontId="4" fillId="4" borderId="49" xfId="1" applyNumberFormat="1" applyFont="1" applyFill="1" applyBorder="1" applyAlignment="1">
      <alignment vertical="top"/>
    </xf>
    <xf numFmtId="0" fontId="4" fillId="4" borderId="49" xfId="0" applyFont="1" applyFill="1" applyBorder="1" applyAlignment="1">
      <alignment horizontal="center" vertical="top"/>
    </xf>
    <xf numFmtId="49" fontId="4" fillId="4" borderId="49" xfId="0" applyNumberFormat="1" applyFont="1" applyFill="1" applyBorder="1" applyAlignment="1">
      <alignment horizontal="center" vertical="top" wrapText="1"/>
    </xf>
    <xf numFmtId="0" fontId="4" fillId="4" borderId="50" xfId="0" quotePrefix="1" applyFont="1" applyFill="1" applyBorder="1" applyAlignment="1">
      <alignment horizontal="center" vertical="top"/>
    </xf>
    <xf numFmtId="0" fontId="4" fillId="4" borderId="48" xfId="0" quotePrefix="1" applyFont="1" applyFill="1" applyBorder="1" applyAlignment="1">
      <alignment horizontal="left" vertical="top"/>
    </xf>
    <xf numFmtId="0" fontId="4" fillId="4" borderId="50" xfId="0" applyFont="1" applyFill="1" applyBorder="1" applyAlignment="1">
      <alignment vertical="top"/>
    </xf>
    <xf numFmtId="0" fontId="4" fillId="4" borderId="48" xfId="0" applyFont="1" applyFill="1" applyBorder="1" applyAlignment="1">
      <alignment vertical="top"/>
    </xf>
    <xf numFmtId="0" fontId="4" fillId="4" borderId="49" xfId="0" quotePrefix="1" applyFont="1" applyFill="1" applyBorder="1" applyAlignment="1">
      <alignment horizontal="center" vertical="top"/>
    </xf>
    <xf numFmtId="0" fontId="19" fillId="0" borderId="49" xfId="0" applyFont="1" applyBorder="1" applyAlignment="1">
      <alignment horizontal="center" vertical="top"/>
    </xf>
    <xf numFmtId="0" fontId="30" fillId="4" borderId="36" xfId="0" applyFont="1" applyFill="1" applyBorder="1" applyAlignment="1">
      <alignment horizontal="center" vertical="top" wrapText="1"/>
    </xf>
    <xf numFmtId="0" fontId="30" fillId="4" borderId="34" xfId="0" quotePrefix="1" applyFont="1" applyFill="1" applyBorder="1" applyAlignment="1">
      <alignment horizontal="center" vertical="top"/>
    </xf>
    <xf numFmtId="0" fontId="30" fillId="4" borderId="35" xfId="0" quotePrefix="1" applyFont="1" applyFill="1" applyBorder="1" applyAlignment="1">
      <alignment horizontal="left" vertical="top"/>
    </xf>
    <xf numFmtId="0" fontId="30" fillId="4" borderId="36" xfId="0" quotePrefix="1" applyFont="1" applyFill="1" applyBorder="1" applyAlignment="1">
      <alignment horizontal="center" vertical="top"/>
    </xf>
    <xf numFmtId="0" fontId="30" fillId="4" borderId="36" xfId="0" applyFont="1" applyFill="1" applyBorder="1" applyAlignment="1">
      <alignment vertical="top" wrapText="1"/>
    </xf>
    <xf numFmtId="1" fontId="30" fillId="4" borderId="34" xfId="0" applyNumberFormat="1" applyFont="1" applyFill="1" applyBorder="1" applyAlignment="1">
      <alignment horizontal="center" vertical="top" wrapText="1"/>
    </xf>
    <xf numFmtId="187" fontId="30" fillId="4" borderId="36" xfId="1" applyNumberFormat="1" applyFont="1" applyFill="1" applyBorder="1" applyAlignment="1">
      <alignment vertical="top" wrapText="1"/>
    </xf>
    <xf numFmtId="0" fontId="30" fillId="4" borderId="34" xfId="0" quotePrefix="1" applyFont="1" applyFill="1" applyBorder="1" applyAlignment="1">
      <alignment horizontal="center" vertical="top" wrapText="1"/>
    </xf>
    <xf numFmtId="0" fontId="30" fillId="4" borderId="35" xfId="0" quotePrefix="1" applyFont="1" applyFill="1" applyBorder="1" applyAlignment="1">
      <alignment horizontal="left" vertical="top" wrapText="1"/>
    </xf>
    <xf numFmtId="0" fontId="30" fillId="4" borderId="34" xfId="0" applyFont="1" applyFill="1" applyBorder="1" applyAlignment="1">
      <alignment vertical="top" wrapText="1"/>
    </xf>
    <xf numFmtId="0" fontId="30" fillId="4" borderId="37" xfId="0" applyFont="1" applyFill="1" applyBorder="1" applyAlignment="1">
      <alignment vertical="top" wrapText="1"/>
    </xf>
    <xf numFmtId="0" fontId="30" fillId="4" borderId="51" xfId="0" applyFont="1" applyFill="1" applyBorder="1" applyAlignment="1">
      <alignment vertical="top"/>
    </xf>
    <xf numFmtId="0" fontId="30" fillId="4" borderId="35" xfId="3" applyFont="1" applyFill="1" applyBorder="1" applyAlignment="1">
      <alignment horizontal="left" vertical="top" wrapText="1"/>
    </xf>
    <xf numFmtId="1" fontId="30" fillId="4" borderId="47" xfId="0" applyNumberFormat="1" applyFont="1" applyFill="1" applyBorder="1" applyAlignment="1">
      <alignment horizontal="center" vertical="top"/>
    </xf>
    <xf numFmtId="0" fontId="30" fillId="4" borderId="47" xfId="0" quotePrefix="1" applyFont="1" applyFill="1" applyBorder="1" applyAlignment="1">
      <alignment horizontal="center" vertical="top"/>
    </xf>
    <xf numFmtId="0" fontId="30" fillId="4" borderId="45" xfId="0" quotePrefix="1" applyFont="1" applyFill="1" applyBorder="1" applyAlignment="1">
      <alignment horizontal="center" vertical="top"/>
    </xf>
    <xf numFmtId="0" fontId="48" fillId="4" borderId="36" xfId="0" applyFont="1" applyFill="1" applyBorder="1" applyAlignment="1">
      <alignment vertical="top"/>
    </xf>
    <xf numFmtId="0" fontId="48" fillId="4" borderId="34" xfId="0" quotePrefix="1" applyFont="1" applyFill="1" applyBorder="1" applyAlignment="1">
      <alignment horizontal="center" vertical="top"/>
    </xf>
    <xf numFmtId="0" fontId="48" fillId="4" borderId="35" xfId="0" quotePrefix="1" applyFont="1" applyFill="1" applyBorder="1" applyAlignment="1">
      <alignment horizontal="left" vertical="top"/>
    </xf>
    <xf numFmtId="0" fontId="48" fillId="4" borderId="34" xfId="0" applyFont="1" applyFill="1" applyBorder="1" applyAlignment="1">
      <alignment vertical="top"/>
    </xf>
    <xf numFmtId="0" fontId="48" fillId="4" borderId="37" xfId="0" applyFont="1" applyFill="1" applyBorder="1" applyAlignment="1">
      <alignment vertical="top"/>
    </xf>
    <xf numFmtId="0" fontId="30" fillId="0" borderId="35" xfId="0" applyFont="1" applyBorder="1" applyAlignment="1">
      <alignment wrapText="1"/>
    </xf>
    <xf numFmtId="0" fontId="42" fillId="0" borderId="36" xfId="0" applyFont="1" applyBorder="1" applyAlignment="1">
      <alignment horizontal="center" vertical="top" wrapText="1"/>
    </xf>
    <xf numFmtId="49" fontId="104" fillId="4" borderId="40" xfId="0" applyNumberFormat="1" applyFont="1" applyFill="1" applyBorder="1" applyAlignment="1">
      <alignment horizontal="center" vertical="top" wrapText="1"/>
    </xf>
    <xf numFmtId="49" fontId="30" fillId="0" borderId="49" xfId="0" applyNumberFormat="1" applyFont="1" applyBorder="1" applyAlignment="1">
      <alignment horizontal="center" vertical="top" wrapText="1"/>
    </xf>
    <xf numFmtId="187" fontId="4" fillId="0" borderId="30" xfId="1" applyNumberFormat="1" applyFont="1" applyBorder="1" applyAlignment="1">
      <alignment horizontal="right" vertical="top"/>
    </xf>
    <xf numFmtId="0" fontId="64" fillId="4" borderId="26" xfId="0" applyFont="1" applyFill="1" applyBorder="1" applyAlignment="1">
      <alignment horizontal="center" vertical="top"/>
    </xf>
    <xf numFmtId="49" fontId="4" fillId="0" borderId="26" xfId="0" applyNumberFormat="1" applyFont="1" applyBorder="1" applyAlignment="1">
      <alignment horizontal="left" vertical="top" wrapText="1"/>
    </xf>
    <xf numFmtId="0" fontId="38" fillId="0" borderId="25" xfId="5" applyFont="1" applyFill="1" applyBorder="1" applyAlignment="1">
      <alignment horizontal="left" vertical="top" wrapText="1"/>
    </xf>
    <xf numFmtId="41" fontId="38" fillId="0" borderId="26" xfId="1" applyNumberFormat="1" applyFont="1" applyFill="1" applyBorder="1" applyAlignment="1">
      <alignment horizontal="center" vertical="top" wrapText="1"/>
    </xf>
    <xf numFmtId="41" fontId="38" fillId="0" borderId="26" xfId="7" applyNumberFormat="1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/>
    </xf>
    <xf numFmtId="1" fontId="4" fillId="4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4" fillId="0" borderId="18" xfId="2" applyNumberFormat="1" applyFont="1" applyBorder="1" applyAlignment="1">
      <alignment horizontal="center" vertical="center" wrapText="1"/>
    </xf>
    <xf numFmtId="1" fontId="4" fillId="0" borderId="44" xfId="2" applyNumberFormat="1" applyFont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left" vertical="center" wrapText="1"/>
    </xf>
    <xf numFmtId="187" fontId="4" fillId="0" borderId="18" xfId="1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187" fontId="4" fillId="0" borderId="18" xfId="1" applyNumberFormat="1" applyFont="1" applyBorder="1" applyAlignment="1">
      <alignment horizontal="center" vertical="center"/>
    </xf>
    <xf numFmtId="43" fontId="4" fillId="0" borderId="18" xfId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4" fillId="4" borderId="36" xfId="0" applyFont="1" applyFill="1" applyBorder="1" applyAlignment="1">
      <alignment vertical="top"/>
    </xf>
    <xf numFmtId="1" fontId="30" fillId="4" borderId="36" xfId="0" applyNumberFormat="1" applyFont="1" applyFill="1" applyBorder="1" applyAlignment="1">
      <alignment horizontal="center" vertical="top"/>
    </xf>
    <xf numFmtId="1" fontId="30" fillId="4" borderId="37" xfId="0" applyNumberFormat="1" applyFont="1" applyFill="1" applyBorder="1" applyAlignment="1">
      <alignment horizontal="center" vertical="top"/>
    </xf>
    <xf numFmtId="0" fontId="45" fillId="0" borderId="36" xfId="0" applyFont="1" applyBorder="1" applyAlignment="1">
      <alignment horizontal="center" vertical="center"/>
    </xf>
    <xf numFmtId="1" fontId="30" fillId="4" borderId="40" xfId="0" applyNumberFormat="1" applyFont="1" applyFill="1" applyBorder="1" applyAlignment="1">
      <alignment horizontal="center" vertical="top"/>
    </xf>
    <xf numFmtId="1" fontId="30" fillId="4" borderId="51" xfId="0" applyNumberFormat="1" applyFont="1" applyFill="1" applyBorder="1" applyAlignment="1">
      <alignment horizontal="center" vertical="top"/>
    </xf>
    <xf numFmtId="0" fontId="30" fillId="4" borderId="39" xfId="3" applyFont="1" applyFill="1" applyBorder="1" applyAlignment="1">
      <alignment horizontal="left" vertical="top" wrapText="1"/>
    </xf>
    <xf numFmtId="187" fontId="30" fillId="4" borderId="40" xfId="0" applyNumberFormat="1" applyFont="1" applyFill="1" applyBorder="1" applyAlignment="1">
      <alignment horizontal="center" vertical="top"/>
    </xf>
    <xf numFmtId="0" fontId="45" fillId="0" borderId="40" xfId="0" applyFont="1" applyBorder="1" applyAlignment="1">
      <alignment horizontal="center" vertical="center"/>
    </xf>
    <xf numFmtId="0" fontId="30" fillId="4" borderId="34" xfId="0" quotePrefix="1" applyFont="1" applyFill="1" applyBorder="1" applyAlignment="1">
      <alignment horizontal="right" vertical="top"/>
    </xf>
    <xf numFmtId="0" fontId="30" fillId="4" borderId="38" xfId="0" quotePrefix="1" applyFont="1" applyFill="1" applyBorder="1" applyAlignment="1">
      <alignment horizontal="right" vertical="top"/>
    </xf>
    <xf numFmtId="2" fontId="30" fillId="4" borderId="36" xfId="0" applyNumberFormat="1" applyFont="1" applyFill="1" applyBorder="1" applyAlignment="1">
      <alignment horizontal="center" vertical="top"/>
    </xf>
    <xf numFmtId="2" fontId="30" fillId="4" borderId="40" xfId="0" applyNumberFormat="1" applyFont="1" applyFill="1" applyBorder="1" applyAlignment="1">
      <alignment horizontal="center" vertical="top"/>
    </xf>
    <xf numFmtId="2" fontId="4" fillId="0" borderId="18" xfId="0" applyNumberFormat="1" applyFont="1" applyBorder="1" applyAlignment="1">
      <alignment horizontal="center" vertical="center"/>
    </xf>
    <xf numFmtId="2" fontId="25" fillId="4" borderId="26" xfId="0" applyNumberFormat="1" applyFont="1" applyFill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0" fontId="2" fillId="3" borderId="44" xfId="0" applyFont="1" applyFill="1" applyBorder="1" applyAlignment="1">
      <alignment vertical="top"/>
    </xf>
    <xf numFmtId="187" fontId="4" fillId="0" borderId="18" xfId="1" applyNumberFormat="1" applyFont="1" applyBorder="1" applyAlignment="1">
      <alignment horizontal="center" vertical="top"/>
    </xf>
    <xf numFmtId="0" fontId="4" fillId="0" borderId="26" xfId="0" applyFont="1" applyFill="1" applyBorder="1" applyAlignment="1">
      <alignment vertical="top"/>
    </xf>
    <xf numFmtId="0" fontId="4" fillId="0" borderId="26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187" fontId="4" fillId="0" borderId="26" xfId="1" applyNumberFormat="1" applyFont="1" applyFill="1" applyBorder="1" applyAlignment="1">
      <alignment vertical="top"/>
    </xf>
    <xf numFmtId="187" fontId="4" fillId="0" borderId="26" xfId="1" applyNumberFormat="1" applyFont="1" applyFill="1" applyBorder="1" applyAlignment="1">
      <alignment horizontal="center" vertical="top"/>
    </xf>
    <xf numFmtId="187" fontId="4" fillId="0" borderId="26" xfId="0" applyNumberFormat="1" applyFont="1" applyFill="1" applyBorder="1" applyAlignment="1">
      <alignment horizontal="center" vertical="top"/>
    </xf>
    <xf numFmtId="49" fontId="4" fillId="0" borderId="26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19" fillId="0" borderId="2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vertical="top"/>
    </xf>
    <xf numFmtId="0" fontId="49" fillId="0" borderId="35" xfId="3" applyFont="1" applyFill="1" applyBorder="1" applyAlignment="1">
      <alignment horizontal="left" wrapText="1"/>
    </xf>
    <xf numFmtId="187" fontId="50" fillId="0" borderId="18" xfId="0" applyNumberFormat="1" applyFont="1" applyBorder="1" applyAlignment="1">
      <alignment horizontal="center" vertical="top"/>
    </xf>
    <xf numFmtId="0" fontId="49" fillId="4" borderId="35" xfId="3" applyFont="1" applyFill="1" applyBorder="1" applyAlignment="1">
      <alignment horizontal="left" vertical="top" wrapText="1"/>
    </xf>
    <xf numFmtId="187" fontId="49" fillId="4" borderId="36" xfId="1" applyNumberFormat="1" applyFont="1" applyFill="1" applyBorder="1" applyAlignment="1">
      <alignment vertical="top" wrapText="1"/>
    </xf>
    <xf numFmtId="0" fontId="50" fillId="4" borderId="34" xfId="0" applyFont="1" applyFill="1" applyBorder="1" applyAlignment="1">
      <alignment vertical="top"/>
    </xf>
    <xf numFmtId="0" fontId="61" fillId="4" borderId="36" xfId="0" applyFont="1" applyFill="1" applyBorder="1" applyAlignment="1">
      <alignment horizontal="center" vertical="top"/>
    </xf>
    <xf numFmtId="0" fontId="23" fillId="4" borderId="26" xfId="0" applyFont="1" applyFill="1" applyBorder="1" applyAlignment="1">
      <alignment horizontal="center"/>
    </xf>
    <xf numFmtId="0" fontId="55" fillId="3" borderId="44" xfId="0" applyFont="1" applyFill="1" applyBorder="1" applyAlignment="1">
      <alignment horizontal="left" vertical="top"/>
    </xf>
    <xf numFmtId="2" fontId="4" fillId="4" borderId="18" xfId="0" applyNumberFormat="1" applyFont="1" applyFill="1" applyBorder="1" applyAlignment="1">
      <alignment horizontal="right" vertical="top"/>
    </xf>
    <xf numFmtId="0" fontId="27" fillId="0" borderId="24" xfId="3" applyFont="1" applyFill="1" applyBorder="1" applyAlignment="1">
      <alignment horizontal="left" vertical="top" wrapText="1"/>
    </xf>
    <xf numFmtId="187" fontId="27" fillId="0" borderId="26" xfId="1" applyNumberFormat="1" applyFont="1" applyBorder="1" applyAlignment="1">
      <alignment horizontal="right" vertical="top" wrapText="1"/>
    </xf>
    <xf numFmtId="2" fontId="27" fillId="0" borderId="26" xfId="0" applyNumberFormat="1" applyFont="1" applyBorder="1" applyAlignment="1">
      <alignment vertical="top"/>
    </xf>
    <xf numFmtId="0" fontId="27" fillId="4" borderId="26" xfId="0" applyFont="1" applyFill="1" applyBorder="1" applyAlignment="1">
      <alignment vertical="top"/>
    </xf>
    <xf numFmtId="0" fontId="7" fillId="7" borderId="54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7" fillId="6" borderId="23" xfId="0" applyNumberFormat="1" applyFont="1" applyFill="1" applyBorder="1" applyAlignment="1">
      <alignment horizontal="center" vertical="center" wrapText="1"/>
    </xf>
    <xf numFmtId="1" fontId="7" fillId="6" borderId="25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187" fontId="7" fillId="6" borderId="23" xfId="1" applyNumberFormat="1" applyFont="1" applyFill="1" applyBorder="1" applyAlignment="1">
      <alignment horizontal="center" vertical="center" wrapText="1"/>
    </xf>
    <xf numFmtId="187" fontId="7" fillId="6" borderId="24" xfId="1" applyNumberFormat="1" applyFont="1" applyFill="1" applyBorder="1" applyAlignment="1">
      <alignment horizontal="center" vertical="center" wrapText="1"/>
    </xf>
    <xf numFmtId="187" fontId="7" fillId="6" borderId="25" xfId="1" applyNumberFormat="1" applyFont="1" applyFill="1" applyBorder="1" applyAlignment="1">
      <alignment horizontal="center" vertical="center" wrapText="1"/>
    </xf>
    <xf numFmtId="187" fontId="7" fillId="6" borderId="1" xfId="1" applyNumberFormat="1" applyFont="1" applyFill="1" applyBorder="1" applyAlignment="1">
      <alignment horizontal="center" vertical="center" wrapText="1"/>
    </xf>
    <xf numFmtId="187" fontId="7" fillId="6" borderId="18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38" fillId="0" borderId="23" xfId="0" applyFont="1" applyBorder="1" applyAlignment="1">
      <alignment horizontal="center" vertical="top"/>
    </xf>
    <xf numFmtId="0" fontId="38" fillId="0" borderId="24" xfId="0" applyFont="1" applyBorder="1" applyAlignment="1">
      <alignment horizontal="center" vertical="top"/>
    </xf>
    <xf numFmtId="0" fontId="38" fillId="0" borderId="25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6" xfId="0" applyNumberFormat="1" applyFont="1" applyFill="1" applyBorder="1" applyAlignment="1">
      <alignment horizontal="center" wrapText="1"/>
    </xf>
    <xf numFmtId="0" fontId="16" fillId="4" borderId="26" xfId="0" applyFont="1" applyFill="1" applyBorder="1" applyAlignment="1">
      <alignment horizontal="center" vertical="top" wrapText="1"/>
    </xf>
    <xf numFmtId="0" fontId="25" fillId="4" borderId="23" xfId="0" applyFont="1" applyFill="1" applyBorder="1" applyAlignment="1">
      <alignment horizontal="center" vertical="top"/>
    </xf>
    <xf numFmtId="0" fontId="25" fillId="4" borderId="24" xfId="0" applyFont="1" applyFill="1" applyBorder="1" applyAlignment="1">
      <alignment horizontal="center" vertical="top"/>
    </xf>
    <xf numFmtId="0" fontId="25" fillId="4" borderId="25" xfId="0" applyFont="1" applyFill="1" applyBorder="1" applyAlignment="1">
      <alignment horizontal="center" vertical="top"/>
    </xf>
    <xf numFmtId="0" fontId="38" fillId="4" borderId="23" xfId="0" applyFont="1" applyFill="1" applyBorder="1" applyAlignment="1">
      <alignment horizontal="center" vertical="top"/>
    </xf>
    <xf numFmtId="0" fontId="38" fillId="4" borderId="24" xfId="0" applyFont="1" applyFill="1" applyBorder="1" applyAlignment="1">
      <alignment horizontal="center" vertical="top"/>
    </xf>
    <xf numFmtId="0" fontId="38" fillId="4" borderId="25" xfId="0" applyFont="1" applyFill="1" applyBorder="1" applyAlignment="1">
      <alignment horizontal="center" vertical="top"/>
    </xf>
    <xf numFmtId="0" fontId="38" fillId="4" borderId="23" xfId="0" applyFont="1" applyFill="1" applyBorder="1" applyAlignment="1">
      <alignment horizontal="center" vertical="top" wrapText="1"/>
    </xf>
    <xf numFmtId="0" fontId="38" fillId="4" borderId="24" xfId="0" applyFont="1" applyFill="1" applyBorder="1" applyAlignment="1">
      <alignment horizontal="center" vertical="top" wrapText="1"/>
    </xf>
    <xf numFmtId="0" fontId="38" fillId="4" borderId="25" xfId="0" applyFont="1" applyFill="1" applyBorder="1" applyAlignment="1">
      <alignment horizontal="center" vertical="top" wrapText="1"/>
    </xf>
    <xf numFmtId="0" fontId="25" fillId="4" borderId="29" xfId="0" applyFont="1" applyFill="1" applyBorder="1" applyAlignment="1">
      <alignment horizontal="center" vertical="top"/>
    </xf>
    <xf numFmtId="0" fontId="25" fillId="4" borderId="44" xfId="0" applyFont="1" applyFill="1" applyBorder="1" applyAlignment="1">
      <alignment horizontal="center" vertical="top"/>
    </xf>
    <xf numFmtId="0" fontId="25" fillId="4" borderId="22" xfId="0" applyFont="1" applyFill="1" applyBorder="1" applyAlignment="1">
      <alignment horizontal="center" vertical="top"/>
    </xf>
    <xf numFmtId="0" fontId="25" fillId="4" borderId="2" xfId="0" applyFont="1" applyFill="1" applyBorder="1" applyAlignment="1">
      <alignment horizontal="center" vertical="top"/>
    </xf>
    <xf numFmtId="0" fontId="25" fillId="4" borderId="42" xfId="0" applyFont="1" applyFill="1" applyBorder="1" applyAlignment="1">
      <alignment horizontal="center" vertical="top"/>
    </xf>
    <xf numFmtId="0" fontId="25" fillId="4" borderId="27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49" fontId="72" fillId="4" borderId="23" xfId="0" applyNumberFormat="1" applyFont="1" applyFill="1" applyBorder="1" applyAlignment="1">
      <alignment horizontal="center" vertical="top"/>
    </xf>
    <xf numFmtId="49" fontId="72" fillId="4" borderId="24" xfId="0" applyNumberFormat="1" applyFont="1" applyFill="1" applyBorder="1" applyAlignment="1">
      <alignment horizontal="center" vertical="top"/>
    </xf>
    <xf numFmtId="49" fontId="72" fillId="4" borderId="25" xfId="0" applyNumberFormat="1" applyFont="1" applyFill="1" applyBorder="1" applyAlignment="1">
      <alignment horizontal="center" vertical="top"/>
    </xf>
    <xf numFmtId="0" fontId="7" fillId="2" borderId="58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wrapText="1"/>
    </xf>
    <xf numFmtId="0" fontId="7" fillId="2" borderId="57" xfId="0" applyFont="1" applyFill="1" applyBorder="1" applyAlignment="1">
      <alignment horizontal="center" wrapText="1"/>
    </xf>
    <xf numFmtId="1" fontId="48" fillId="4" borderId="36" xfId="0" applyNumberFormat="1" applyFont="1" applyFill="1" applyBorder="1" applyAlignment="1">
      <alignment horizontal="left" vertical="top"/>
    </xf>
    <xf numFmtId="1" fontId="48" fillId="0" borderId="40" xfId="0" applyNumberFormat="1" applyFont="1" applyBorder="1" applyAlignment="1">
      <alignment horizontal="left" vertical="top"/>
    </xf>
    <xf numFmtId="1" fontId="4" fillId="4" borderId="30" xfId="0" applyNumberFormat="1" applyFont="1" applyFill="1" applyBorder="1" applyAlignment="1">
      <alignment horizontal="center" vertical="top"/>
    </xf>
    <xf numFmtId="1" fontId="4" fillId="4" borderId="34" xfId="0" applyNumberFormat="1" applyFont="1" applyFill="1" applyBorder="1" applyAlignment="1">
      <alignment horizontal="center" vertical="top"/>
    </xf>
    <xf numFmtId="1" fontId="4" fillId="4" borderId="38" xfId="0" applyNumberFormat="1" applyFont="1" applyFill="1" applyBorder="1" applyAlignment="1">
      <alignment horizontal="center" vertical="top"/>
    </xf>
    <xf numFmtId="49" fontId="4" fillId="4" borderId="30" xfId="0" applyNumberFormat="1" applyFont="1" applyFill="1" applyBorder="1" applyAlignment="1">
      <alignment horizontal="center" vertical="top"/>
    </xf>
    <xf numFmtId="49" fontId="4" fillId="4" borderId="34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187" fontId="38" fillId="0" borderId="23" xfId="1" applyNumberFormat="1" applyFont="1" applyFill="1" applyBorder="1" applyAlignment="1">
      <alignment horizontal="center" vertical="top" wrapText="1"/>
    </xf>
    <xf numFmtId="187" fontId="38" fillId="0" borderId="24" xfId="1" applyNumberFormat="1" applyFont="1" applyFill="1" applyBorder="1" applyAlignment="1">
      <alignment horizontal="center" vertical="top" wrapText="1"/>
    </xf>
    <xf numFmtId="187" fontId="38" fillId="0" borderId="25" xfId="1" applyNumberFormat="1" applyFont="1" applyFill="1" applyBorder="1" applyAlignment="1">
      <alignment horizontal="center" vertical="top" wrapText="1"/>
    </xf>
    <xf numFmtId="0" fontId="4" fillId="4" borderId="23" xfId="0" quotePrefix="1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</cellXfs>
  <cellStyles count="36">
    <cellStyle name="Comma" xfId="1" builtinId="3"/>
    <cellStyle name="Comma 2" xfId="8"/>
    <cellStyle name="Comma 2 2" xfId="9"/>
    <cellStyle name="Comma 3" xfId="10"/>
    <cellStyle name="Comma 4" xfId="11"/>
    <cellStyle name="Comma 5" xfId="12"/>
    <cellStyle name="Comma 6" xfId="13"/>
    <cellStyle name="Comma 6 2" xfId="14"/>
    <cellStyle name="Comma 7" xfId="15"/>
    <cellStyle name="Comma 8" xfId="16"/>
    <cellStyle name="Comma 8 2" xfId="17"/>
    <cellStyle name="Normal" xfId="0" builtinId="0"/>
    <cellStyle name="Normal 2" xfId="18"/>
    <cellStyle name="Normal 2 2" xfId="19"/>
    <cellStyle name="Normal 3" xfId="20"/>
    <cellStyle name="Normal 3 2" xfId="21"/>
    <cellStyle name="Normal 4" xfId="6"/>
    <cellStyle name="Normal 5" xfId="22"/>
    <cellStyle name="Normal_mask" xfId="2"/>
    <cellStyle name="เครื่องหมายจุลภาค 2" xfId="23"/>
    <cellStyle name="เครื่องหมายจุลภาค 3" xfId="24"/>
    <cellStyle name="เครื่องหมายจุลภาค 4" xfId="25"/>
    <cellStyle name="เครื่องหมายจุลภาค 9" xfId="26"/>
    <cellStyle name="เครื่องหมายจุลภาค_สื่อการสอน+ปรับปรุงหลักสูตร 2" xfId="27"/>
    <cellStyle name="เชื่อมโยงหลายมิติ_ใบสรุป" xfId="28"/>
    <cellStyle name="ตามการเชื่อมโยงหลายมิติ_ใบสรุป" xfId="29"/>
    <cellStyle name="ปกติ 2" xfId="30"/>
    <cellStyle name="ปกติ 2 2" xfId="31"/>
    <cellStyle name="ปกติ 3" xfId="32"/>
    <cellStyle name="ปกติ 8" xfId="33"/>
    <cellStyle name="ปกติ_Sheet6" xfId="34"/>
    <cellStyle name="ปกติ_โครงการงานบริการวิชาการแก่ชุมชน 2547" xfId="7"/>
    <cellStyle name="ปกติ_งบลงทุน" xfId="4"/>
    <cellStyle name="ปกติ_สรุปทำนุ" xfId="3"/>
    <cellStyle name="ปกติ_สรุปทำนุ 2" xfId="35"/>
    <cellStyle name="ปกติ_สื่อการสอน+ปรับปรุงหลักสูตร" xf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5"/>
  <sheetViews>
    <sheetView view="pageBreakPreview" topLeftCell="A12" zoomScale="80" zoomScaleNormal="90" zoomScaleSheetLayoutView="80" workbookViewId="0">
      <selection activeCell="H77" sqref="H77"/>
    </sheetView>
  </sheetViews>
  <sheetFormatPr defaultRowHeight="16.5"/>
  <cols>
    <col min="1" max="1" width="3.625" style="997" customWidth="1"/>
    <col min="2" max="2" width="33.25" customWidth="1"/>
    <col min="3" max="4" width="9.375" style="998" customWidth="1"/>
    <col min="5" max="5" width="10.5" style="1289" customWidth="1"/>
    <col min="6" max="7" width="9.375" style="998" customWidth="1"/>
    <col min="8" max="8" width="10.375" style="1289" customWidth="1"/>
    <col min="9" max="10" width="9.375" style="998" customWidth="1"/>
    <col min="11" max="11" width="10.5" style="1289" customWidth="1"/>
    <col min="12" max="13" width="9.375" style="998" customWidth="1"/>
    <col min="14" max="14" width="10.375" style="1289" customWidth="1"/>
    <col min="15" max="16" width="9.375" style="1290" customWidth="1"/>
    <col min="17" max="17" width="11" style="1290" customWidth="1"/>
    <col min="18" max="18" width="9.375" style="1290" hidden="1" customWidth="1"/>
    <col min="19" max="20" width="13.125" style="999" customWidth="1"/>
    <col min="21" max="21" width="17.75" hidden="1" customWidth="1"/>
  </cols>
  <sheetData>
    <row r="1" spans="1:21" ht="6" customHeight="1"/>
    <row r="2" spans="1:21" s="1327" customFormat="1" ht="29.25">
      <c r="A2" s="2427" t="s">
        <v>1469</v>
      </c>
      <c r="B2" s="2427"/>
      <c r="C2" s="2427"/>
      <c r="D2" s="2427"/>
      <c r="E2" s="2427"/>
      <c r="F2" s="2427"/>
      <c r="G2" s="2427"/>
      <c r="H2" s="2427"/>
      <c r="I2" s="2427"/>
      <c r="J2" s="2427"/>
      <c r="K2" s="2427"/>
      <c r="L2" s="2427"/>
      <c r="M2" s="2427"/>
      <c r="N2" s="2427"/>
      <c r="O2" s="2427"/>
      <c r="P2" s="2427"/>
      <c r="Q2" s="2427"/>
      <c r="R2" s="1787"/>
      <c r="S2" s="1326"/>
      <c r="T2" s="1326"/>
    </row>
    <row r="3" spans="1:21" s="1327" customFormat="1" ht="29.25">
      <c r="A3" s="2427" t="s">
        <v>1390</v>
      </c>
      <c r="B3" s="2427"/>
      <c r="C3" s="2427"/>
      <c r="D3" s="2427"/>
      <c r="E3" s="2427"/>
      <c r="F3" s="2427"/>
      <c r="G3" s="2427"/>
      <c r="H3" s="2427"/>
      <c r="I3" s="2427"/>
      <c r="J3" s="2427"/>
      <c r="K3" s="2427"/>
      <c r="L3" s="2427"/>
      <c r="M3" s="2427"/>
      <c r="N3" s="2427"/>
      <c r="O3" s="2427"/>
      <c r="P3" s="2427"/>
      <c r="Q3" s="2427"/>
      <c r="R3" s="1787"/>
      <c r="S3" s="1326"/>
      <c r="T3" s="1326"/>
    </row>
    <row r="4" spans="1:21" s="1001" customFormat="1" ht="18" customHeight="1">
      <c r="A4" s="1295"/>
      <c r="B4" s="1295"/>
      <c r="C4" s="1295"/>
      <c r="D4" s="1295"/>
      <c r="E4" s="1295"/>
      <c r="F4" s="1295"/>
      <c r="G4" s="1295"/>
      <c r="H4" s="1295"/>
      <c r="I4" s="1295"/>
      <c r="J4" s="1295"/>
      <c r="K4" s="1295"/>
      <c r="L4" s="1295"/>
      <c r="M4" s="1295"/>
      <c r="N4" s="1295"/>
      <c r="O4" s="1295"/>
      <c r="P4" s="1295"/>
      <c r="Q4" s="1295"/>
      <c r="R4" s="1295"/>
      <c r="S4" s="1000"/>
      <c r="T4" s="1000"/>
    </row>
    <row r="5" spans="1:21" ht="12" customHeight="1"/>
    <row r="6" spans="1:21" s="1300" customFormat="1" ht="27.75" customHeight="1">
      <c r="A6" s="2428" t="s">
        <v>390</v>
      </c>
      <c r="B6" s="2429"/>
      <c r="C6" s="2430" t="s">
        <v>1166</v>
      </c>
      <c r="D6" s="2431"/>
      <c r="E6" s="2432"/>
      <c r="F6" s="2430" t="s">
        <v>1391</v>
      </c>
      <c r="G6" s="2431"/>
      <c r="H6" s="2432"/>
      <c r="I6" s="2430" t="s">
        <v>1392</v>
      </c>
      <c r="J6" s="2431"/>
      <c r="K6" s="2432"/>
      <c r="L6" s="2430" t="s">
        <v>1393</v>
      </c>
      <c r="M6" s="2431"/>
      <c r="N6" s="2432"/>
      <c r="O6" s="2430" t="s">
        <v>1470</v>
      </c>
      <c r="P6" s="2431"/>
      <c r="Q6" s="2432"/>
      <c r="R6" s="2433" t="s">
        <v>1750</v>
      </c>
      <c r="S6" s="2423" t="s">
        <v>7</v>
      </c>
      <c r="T6" s="2424"/>
      <c r="U6" s="2425" t="s">
        <v>1394</v>
      </c>
    </row>
    <row r="7" spans="1:21" s="1302" customFormat="1" ht="47.25" customHeight="1">
      <c r="A7" s="1291"/>
      <c r="B7" s="1292"/>
      <c r="C7" s="1293" t="s">
        <v>1395</v>
      </c>
      <c r="D7" s="1294" t="s">
        <v>1396</v>
      </c>
      <c r="E7" s="1293" t="s">
        <v>1243</v>
      </c>
      <c r="F7" s="1293" t="s">
        <v>1395</v>
      </c>
      <c r="G7" s="1294" t="s">
        <v>1396</v>
      </c>
      <c r="H7" s="1293" t="s">
        <v>1243</v>
      </c>
      <c r="I7" s="1293" t="s">
        <v>1395</v>
      </c>
      <c r="J7" s="1294" t="s">
        <v>1396</v>
      </c>
      <c r="K7" s="1293" t="s">
        <v>1243</v>
      </c>
      <c r="L7" s="1293" t="s">
        <v>1395</v>
      </c>
      <c r="M7" s="1294" t="s">
        <v>1396</v>
      </c>
      <c r="N7" s="1293" t="s">
        <v>1243</v>
      </c>
      <c r="O7" s="1293" t="s">
        <v>1395</v>
      </c>
      <c r="P7" s="1294" t="s">
        <v>1396</v>
      </c>
      <c r="Q7" s="1293" t="s">
        <v>1243</v>
      </c>
      <c r="R7" s="2434"/>
      <c r="S7" s="1301" t="s">
        <v>1459</v>
      </c>
      <c r="T7" s="1301" t="s">
        <v>1460</v>
      </c>
      <c r="U7" s="2426"/>
    </row>
    <row r="8" spans="1:21" s="1861" customFormat="1" ht="24" customHeight="1">
      <c r="A8" s="1853">
        <v>1</v>
      </c>
      <c r="B8" s="1854" t="s">
        <v>821</v>
      </c>
      <c r="C8" s="1855"/>
      <c r="D8" s="1855"/>
      <c r="E8" s="1856"/>
      <c r="F8" s="1855"/>
      <c r="G8" s="1855"/>
      <c r="H8" s="1856"/>
      <c r="I8" s="1855"/>
      <c r="J8" s="1855"/>
      <c r="K8" s="1856"/>
      <c r="L8" s="1855"/>
      <c r="M8" s="1857"/>
      <c r="N8" s="1856"/>
      <c r="O8" s="1858"/>
      <c r="P8" s="1858"/>
      <c r="Q8" s="1858"/>
      <c r="R8" s="1858"/>
      <c r="S8" s="1859"/>
      <c r="T8" s="1859"/>
      <c r="U8" s="1860"/>
    </row>
    <row r="9" spans="1:21" s="1861" customFormat="1" ht="24" customHeight="1">
      <c r="A9" s="1862"/>
      <c r="B9" s="1863"/>
      <c r="C9" s="1864"/>
      <c r="D9" s="1864"/>
      <c r="E9" s="1865" t="s">
        <v>1773</v>
      </c>
      <c r="F9" s="1864"/>
      <c r="G9" s="1864"/>
      <c r="H9" s="1865" t="s">
        <v>1773</v>
      </c>
      <c r="I9" s="1864"/>
      <c r="J9" s="1864"/>
      <c r="K9" s="1865" t="s">
        <v>1773</v>
      </c>
      <c r="L9" s="1864"/>
      <c r="M9" s="1866"/>
      <c r="N9" s="1865" t="s">
        <v>1773</v>
      </c>
      <c r="O9" s="1867"/>
      <c r="P9" s="1867"/>
      <c r="Q9" s="1865" t="s">
        <v>1773</v>
      </c>
      <c r="R9" s="1867"/>
      <c r="S9" s="1868"/>
      <c r="T9" s="1868"/>
      <c r="U9" s="1869"/>
    </row>
    <row r="10" spans="1:21" s="1861" customFormat="1" ht="24" customHeight="1">
      <c r="A10" s="1853">
        <v>2</v>
      </c>
      <c r="B10" s="1854" t="s">
        <v>885</v>
      </c>
      <c r="C10" s="1855"/>
      <c r="D10" s="1855"/>
      <c r="E10" s="1856"/>
      <c r="F10" s="1855"/>
      <c r="G10" s="1855"/>
      <c r="H10" s="1856"/>
      <c r="I10" s="1855"/>
      <c r="J10" s="1855"/>
      <c r="K10" s="1856"/>
      <c r="L10" s="1855"/>
      <c r="M10" s="1855"/>
      <c r="N10" s="1856"/>
      <c r="O10" s="1858"/>
      <c r="P10" s="1858"/>
      <c r="Q10" s="1858"/>
      <c r="R10" s="1858"/>
      <c r="S10" s="1859"/>
      <c r="T10" s="1859"/>
      <c r="U10" s="1860"/>
    </row>
    <row r="11" spans="1:21" s="1861" customFormat="1" ht="24" customHeight="1">
      <c r="A11" s="1862"/>
      <c r="B11" s="1863"/>
      <c r="C11" s="1864"/>
      <c r="D11" s="1864"/>
      <c r="E11" s="1865" t="s">
        <v>1773</v>
      </c>
      <c r="F11" s="1864"/>
      <c r="G11" s="1864"/>
      <c r="H11" s="1865" t="s">
        <v>1773</v>
      </c>
      <c r="I11" s="1864"/>
      <c r="J11" s="1864"/>
      <c r="K11" s="1865" t="s">
        <v>1773</v>
      </c>
      <c r="L11" s="1864"/>
      <c r="M11" s="1866"/>
      <c r="N11" s="1865" t="s">
        <v>1773</v>
      </c>
      <c r="O11" s="1867"/>
      <c r="P11" s="1867"/>
      <c r="Q11" s="1865" t="s">
        <v>1773</v>
      </c>
      <c r="R11" s="1867"/>
      <c r="S11" s="1868"/>
      <c r="T11" s="1868"/>
      <c r="U11" s="1869"/>
    </row>
    <row r="12" spans="1:21" s="1861" customFormat="1" ht="24" customHeight="1">
      <c r="A12" s="1853">
        <v>3</v>
      </c>
      <c r="B12" s="1854" t="s">
        <v>956</v>
      </c>
      <c r="C12" s="1855"/>
      <c r="D12" s="1855"/>
      <c r="E12" s="1856"/>
      <c r="F12" s="1855"/>
      <c r="G12" s="1855"/>
      <c r="H12" s="1856"/>
      <c r="I12" s="1855"/>
      <c r="J12" s="1857"/>
      <c r="K12" s="1856"/>
      <c r="L12" s="1855"/>
      <c r="M12" s="1857"/>
      <c r="N12" s="1856"/>
      <c r="O12" s="1858"/>
      <c r="P12" s="1858"/>
      <c r="Q12" s="1858"/>
      <c r="R12" s="1858"/>
      <c r="S12" s="1859"/>
      <c r="T12" s="1859"/>
      <c r="U12" s="1860"/>
    </row>
    <row r="13" spans="1:21" s="1861" customFormat="1" ht="24" customHeight="1">
      <c r="A13" s="1862"/>
      <c r="B13" s="1863"/>
      <c r="C13" s="1864"/>
      <c r="D13" s="1864"/>
      <c r="E13" s="1865" t="s">
        <v>1773</v>
      </c>
      <c r="F13" s="1864"/>
      <c r="G13" s="1864"/>
      <c r="H13" s="1865" t="s">
        <v>1773</v>
      </c>
      <c r="I13" s="1864"/>
      <c r="J13" s="1864"/>
      <c r="K13" s="1865" t="s">
        <v>1773</v>
      </c>
      <c r="L13" s="1864"/>
      <c r="M13" s="1866"/>
      <c r="N13" s="1865" t="s">
        <v>1773</v>
      </c>
      <c r="O13" s="1867"/>
      <c r="P13" s="1867"/>
      <c r="Q13" s="1865" t="s">
        <v>1773</v>
      </c>
      <c r="R13" s="1867"/>
      <c r="S13" s="1868"/>
      <c r="T13" s="1868"/>
      <c r="U13" s="1869"/>
    </row>
    <row r="14" spans="1:21" s="1861" customFormat="1" ht="24" customHeight="1">
      <c r="A14" s="1853">
        <v>4</v>
      </c>
      <c r="B14" s="1854" t="s">
        <v>1</v>
      </c>
      <c r="C14" s="1855"/>
      <c r="D14" s="1855"/>
      <c r="E14" s="1856"/>
      <c r="F14" s="1855"/>
      <c r="G14" s="1855"/>
      <c r="H14" s="1856"/>
      <c r="I14" s="1855"/>
      <c r="J14" s="1855"/>
      <c r="K14" s="1856"/>
      <c r="L14" s="1855"/>
      <c r="M14" s="1857"/>
      <c r="N14" s="1856"/>
      <c r="O14" s="1858"/>
      <c r="P14" s="1858"/>
      <c r="Q14" s="1858"/>
      <c r="R14" s="1858"/>
      <c r="S14" s="1859"/>
      <c r="T14" s="1859"/>
      <c r="U14" s="1860"/>
    </row>
    <row r="15" spans="1:21" s="1861" customFormat="1" ht="24" customHeight="1">
      <c r="A15" s="1862"/>
      <c r="B15" s="1863"/>
      <c r="C15" s="1864"/>
      <c r="D15" s="1864"/>
      <c r="E15" s="1865" t="s">
        <v>1773</v>
      </c>
      <c r="F15" s="1864"/>
      <c r="G15" s="1864"/>
      <c r="H15" s="1865" t="s">
        <v>1773</v>
      </c>
      <c r="I15" s="1864"/>
      <c r="J15" s="1864"/>
      <c r="K15" s="1865" t="s">
        <v>1773</v>
      </c>
      <c r="L15" s="1864"/>
      <c r="M15" s="1866"/>
      <c r="N15" s="1865" t="s">
        <v>1773</v>
      </c>
      <c r="O15" s="1867"/>
      <c r="P15" s="1867"/>
      <c r="Q15" s="1865" t="s">
        <v>1773</v>
      </c>
      <c r="R15" s="1867"/>
      <c r="S15" s="1868"/>
      <c r="T15" s="1868"/>
      <c r="U15" s="1869"/>
    </row>
    <row r="16" spans="1:21" s="1861" customFormat="1" ht="24" customHeight="1">
      <c r="A16" s="1853">
        <v>5</v>
      </c>
      <c r="B16" s="1854" t="s">
        <v>102</v>
      </c>
      <c r="C16" s="1855"/>
      <c r="D16" s="1855"/>
      <c r="E16" s="1856"/>
      <c r="F16" s="1855"/>
      <c r="G16" s="1857"/>
      <c r="H16" s="1856"/>
      <c r="I16" s="1855"/>
      <c r="J16" s="1857"/>
      <c r="K16" s="1856"/>
      <c r="L16" s="1855"/>
      <c r="M16" s="1857"/>
      <c r="N16" s="1856"/>
      <c r="O16" s="1858"/>
      <c r="P16" s="1858"/>
      <c r="Q16" s="1858"/>
      <c r="R16" s="1858"/>
      <c r="S16" s="1859"/>
      <c r="T16" s="1859"/>
      <c r="U16" s="1860"/>
    </row>
    <row r="17" spans="1:21" s="1861" customFormat="1" ht="24" customHeight="1">
      <c r="A17" s="1862"/>
      <c r="B17" s="1863"/>
      <c r="C17" s="1864"/>
      <c r="D17" s="1864"/>
      <c r="E17" s="1865" t="s">
        <v>1773</v>
      </c>
      <c r="F17" s="1864"/>
      <c r="G17" s="1864"/>
      <c r="H17" s="1865" t="s">
        <v>1773</v>
      </c>
      <c r="I17" s="1864"/>
      <c r="J17" s="1864"/>
      <c r="K17" s="1865" t="s">
        <v>1773</v>
      </c>
      <c r="L17" s="1864"/>
      <c r="M17" s="1866"/>
      <c r="N17" s="1865" t="s">
        <v>1773</v>
      </c>
      <c r="O17" s="1867"/>
      <c r="P17" s="1867"/>
      <c r="Q17" s="1865" t="s">
        <v>1773</v>
      </c>
      <c r="R17" s="1867"/>
      <c r="S17" s="1868"/>
      <c r="T17" s="1868"/>
      <c r="U17" s="1869"/>
    </row>
    <row r="18" spans="1:21" s="1861" customFormat="1" ht="24" customHeight="1">
      <c r="A18" s="1853">
        <v>6</v>
      </c>
      <c r="B18" s="1854" t="s">
        <v>166</v>
      </c>
      <c r="C18" s="1855"/>
      <c r="D18" s="1855"/>
      <c r="E18" s="1856"/>
      <c r="F18" s="1855"/>
      <c r="G18" s="1855"/>
      <c r="H18" s="1856"/>
      <c r="I18" s="1855"/>
      <c r="J18" s="1857"/>
      <c r="K18" s="1856"/>
      <c r="L18" s="1855"/>
      <c r="M18" s="1857"/>
      <c r="N18" s="1856"/>
      <c r="O18" s="1858"/>
      <c r="P18" s="1858"/>
      <c r="Q18" s="1858"/>
      <c r="R18" s="1858"/>
      <c r="S18" s="1859"/>
      <c r="T18" s="1859"/>
      <c r="U18" s="1860"/>
    </row>
    <row r="19" spans="1:21" s="1861" customFormat="1" ht="24" customHeight="1">
      <c r="A19" s="1862"/>
      <c r="B19" s="1863"/>
      <c r="C19" s="1864"/>
      <c r="D19" s="1864"/>
      <c r="E19" s="1865" t="s">
        <v>1773</v>
      </c>
      <c r="F19" s="1864"/>
      <c r="G19" s="1864"/>
      <c r="H19" s="1865" t="s">
        <v>1773</v>
      </c>
      <c r="I19" s="1864"/>
      <c r="J19" s="1864"/>
      <c r="K19" s="1865" t="s">
        <v>1773</v>
      </c>
      <c r="L19" s="1864"/>
      <c r="M19" s="1866"/>
      <c r="N19" s="1865" t="s">
        <v>1773</v>
      </c>
      <c r="O19" s="1867"/>
      <c r="P19" s="1867"/>
      <c r="Q19" s="1865" t="s">
        <v>1773</v>
      </c>
      <c r="R19" s="1867"/>
      <c r="S19" s="1868"/>
      <c r="T19" s="1868"/>
      <c r="U19" s="1869"/>
    </row>
    <row r="20" spans="1:21" s="1861" customFormat="1" ht="24" customHeight="1">
      <c r="A20" s="1853">
        <v>7</v>
      </c>
      <c r="B20" s="1854" t="s">
        <v>230</v>
      </c>
      <c r="C20" s="1855"/>
      <c r="D20" s="1855"/>
      <c r="E20" s="1856"/>
      <c r="F20" s="1855"/>
      <c r="G20" s="1855"/>
      <c r="H20" s="1856"/>
      <c r="I20" s="1855"/>
      <c r="J20" s="1855"/>
      <c r="K20" s="1856"/>
      <c r="L20" s="1855"/>
      <c r="M20" s="1857"/>
      <c r="N20" s="1856"/>
      <c r="O20" s="1858"/>
      <c r="P20" s="1858"/>
      <c r="Q20" s="1858"/>
      <c r="R20" s="1858"/>
      <c r="S20" s="1870"/>
      <c r="T20" s="1870"/>
      <c r="U20" s="1860"/>
    </row>
    <row r="21" spans="1:21" s="1861" customFormat="1" ht="24" customHeight="1">
      <c r="A21" s="1862"/>
      <c r="B21" s="1863"/>
      <c r="C21" s="1864"/>
      <c r="D21" s="1864"/>
      <c r="E21" s="1865" t="s">
        <v>1773</v>
      </c>
      <c r="F21" s="1864"/>
      <c r="G21" s="1864"/>
      <c r="H21" s="1865" t="s">
        <v>1773</v>
      </c>
      <c r="I21" s="1864"/>
      <c r="J21" s="1864"/>
      <c r="K21" s="1865" t="s">
        <v>1773</v>
      </c>
      <c r="L21" s="1864"/>
      <c r="M21" s="1866"/>
      <c r="N21" s="1865" t="s">
        <v>1773</v>
      </c>
      <c r="O21" s="1867"/>
      <c r="P21" s="1867"/>
      <c r="Q21" s="1865" t="s">
        <v>1773</v>
      </c>
      <c r="R21" s="1867"/>
      <c r="S21" s="1868"/>
      <c r="T21" s="1868"/>
      <c r="U21" s="1869"/>
    </row>
    <row r="22" spans="1:21" s="1861" customFormat="1" ht="24" customHeight="1">
      <c r="A22" s="1853">
        <v>8</v>
      </c>
      <c r="B22" s="1854" t="s">
        <v>307</v>
      </c>
      <c r="C22" s="1855"/>
      <c r="D22" s="1855"/>
      <c r="E22" s="1856"/>
      <c r="F22" s="1855"/>
      <c r="G22" s="1855"/>
      <c r="H22" s="1856"/>
      <c r="I22" s="1855"/>
      <c r="J22" s="1855"/>
      <c r="K22" s="1856"/>
      <c r="L22" s="1855"/>
      <c r="M22" s="1855"/>
      <c r="N22" s="1856"/>
      <c r="O22" s="1858"/>
      <c r="P22" s="1858"/>
      <c r="Q22" s="1858"/>
      <c r="R22" s="1858"/>
      <c r="S22" s="1859"/>
      <c r="T22" s="1859"/>
      <c r="U22" s="1860"/>
    </row>
    <row r="23" spans="1:21" s="1861" customFormat="1" ht="24" customHeight="1">
      <c r="A23" s="1862"/>
      <c r="B23" s="1863"/>
      <c r="C23" s="1864"/>
      <c r="D23" s="1864"/>
      <c r="E23" s="1865" t="s">
        <v>1773</v>
      </c>
      <c r="F23" s="1864"/>
      <c r="G23" s="1864"/>
      <c r="H23" s="1865" t="s">
        <v>1773</v>
      </c>
      <c r="I23" s="1864"/>
      <c r="J23" s="1864"/>
      <c r="K23" s="1865" t="s">
        <v>1773</v>
      </c>
      <c r="L23" s="1864"/>
      <c r="M23" s="1866"/>
      <c r="N23" s="1865" t="s">
        <v>1773</v>
      </c>
      <c r="O23" s="1867"/>
      <c r="P23" s="1867"/>
      <c r="Q23" s="1865" t="s">
        <v>1773</v>
      </c>
      <c r="R23" s="1867"/>
      <c r="S23" s="1868"/>
      <c r="T23" s="1868"/>
      <c r="U23" s="1869"/>
    </row>
    <row r="24" spans="1:21" s="1861" customFormat="1" ht="24" customHeight="1">
      <c r="A24" s="1853">
        <v>9</v>
      </c>
      <c r="B24" s="1854" t="s">
        <v>355</v>
      </c>
      <c r="C24" s="1855"/>
      <c r="D24" s="1855"/>
      <c r="E24" s="1856"/>
      <c r="F24" s="1855"/>
      <c r="G24" s="1855"/>
      <c r="H24" s="1856"/>
      <c r="I24" s="1855"/>
      <c r="J24" s="1855"/>
      <c r="K24" s="1856"/>
      <c r="L24" s="1855"/>
      <c r="M24" s="1857"/>
      <c r="N24" s="1856"/>
      <c r="O24" s="1858"/>
      <c r="P24" s="1858"/>
      <c r="Q24" s="1858"/>
      <c r="R24" s="1858"/>
      <c r="S24" s="1859"/>
      <c r="T24" s="1859"/>
      <c r="U24" s="1860"/>
    </row>
    <row r="25" spans="1:21" s="1861" customFormat="1" ht="24" customHeight="1">
      <c r="A25" s="1862"/>
      <c r="B25" s="1863"/>
      <c r="C25" s="1864"/>
      <c r="D25" s="1864"/>
      <c r="E25" s="1865" t="s">
        <v>1773</v>
      </c>
      <c r="F25" s="1864"/>
      <c r="G25" s="1864"/>
      <c r="H25" s="1865" t="s">
        <v>1773</v>
      </c>
      <c r="I25" s="1864"/>
      <c r="J25" s="1864"/>
      <c r="K25" s="1865" t="s">
        <v>1773</v>
      </c>
      <c r="L25" s="1864"/>
      <c r="M25" s="1866"/>
      <c r="N25" s="1865" t="s">
        <v>1773</v>
      </c>
      <c r="O25" s="1867"/>
      <c r="P25" s="1867"/>
      <c r="Q25" s="1865" t="s">
        <v>1773</v>
      </c>
      <c r="R25" s="1867"/>
      <c r="S25" s="1868"/>
      <c r="T25" s="1868"/>
      <c r="U25" s="1869"/>
    </row>
    <row r="26" spans="1:21" s="1861" customFormat="1" ht="24" customHeight="1">
      <c r="A26" s="1853">
        <v>10</v>
      </c>
      <c r="B26" s="1854" t="s">
        <v>456</v>
      </c>
      <c r="C26" s="1855"/>
      <c r="D26" s="1855"/>
      <c r="E26" s="1856"/>
      <c r="F26" s="1855"/>
      <c r="G26" s="1855"/>
      <c r="H26" s="1856"/>
      <c r="I26" s="1855"/>
      <c r="J26" s="1855"/>
      <c r="K26" s="1856"/>
      <c r="L26" s="1855"/>
      <c r="M26" s="1855"/>
      <c r="N26" s="1856"/>
      <c r="O26" s="1858"/>
      <c r="P26" s="1858"/>
      <c r="Q26" s="1858"/>
      <c r="R26" s="1858"/>
      <c r="S26" s="1859"/>
      <c r="T26" s="1859"/>
      <c r="U26" s="1860"/>
    </row>
    <row r="27" spans="1:21" s="1861" customFormat="1" ht="24" customHeight="1">
      <c r="A27" s="1862"/>
      <c r="B27" s="1863"/>
      <c r="C27" s="1864"/>
      <c r="D27" s="1864"/>
      <c r="E27" s="1865" t="s">
        <v>1773</v>
      </c>
      <c r="F27" s="1864"/>
      <c r="G27" s="1864"/>
      <c r="H27" s="1865" t="s">
        <v>1773</v>
      </c>
      <c r="I27" s="1864"/>
      <c r="J27" s="1864"/>
      <c r="K27" s="1865" t="s">
        <v>1773</v>
      </c>
      <c r="L27" s="1864"/>
      <c r="M27" s="1866"/>
      <c r="N27" s="1865" t="s">
        <v>1773</v>
      </c>
      <c r="O27" s="1867"/>
      <c r="P27" s="1867"/>
      <c r="Q27" s="1865" t="s">
        <v>1773</v>
      </c>
      <c r="R27" s="1867"/>
      <c r="S27" s="1868"/>
      <c r="T27" s="1868"/>
      <c r="U27" s="1869"/>
    </row>
    <row r="28" spans="1:21" s="1861" customFormat="1" ht="24" customHeight="1">
      <c r="A28" s="1853">
        <v>11</v>
      </c>
      <c r="B28" s="1854" t="s">
        <v>519</v>
      </c>
      <c r="C28" s="1855"/>
      <c r="D28" s="1855"/>
      <c r="E28" s="1856"/>
      <c r="F28" s="1855"/>
      <c r="G28" s="1855"/>
      <c r="H28" s="1856"/>
      <c r="I28" s="1855"/>
      <c r="J28" s="1857"/>
      <c r="K28" s="1856"/>
      <c r="L28" s="1855"/>
      <c r="M28" s="1857"/>
      <c r="N28" s="1856"/>
      <c r="O28" s="1858"/>
      <c r="P28" s="1858"/>
      <c r="Q28" s="1858"/>
      <c r="R28" s="1858"/>
      <c r="S28" s="1859"/>
      <c r="T28" s="1859"/>
      <c r="U28" s="1860"/>
    </row>
    <row r="29" spans="1:21" s="1861" customFormat="1" ht="24" customHeight="1">
      <c r="A29" s="1862"/>
      <c r="B29" s="1863"/>
      <c r="C29" s="1864"/>
      <c r="D29" s="1864"/>
      <c r="E29" s="1865" t="s">
        <v>1773</v>
      </c>
      <c r="F29" s="1864"/>
      <c r="G29" s="1864"/>
      <c r="H29" s="1865" t="s">
        <v>1773</v>
      </c>
      <c r="I29" s="1864"/>
      <c r="J29" s="1864"/>
      <c r="K29" s="1865" t="s">
        <v>1773</v>
      </c>
      <c r="L29" s="1864"/>
      <c r="M29" s="1866"/>
      <c r="N29" s="1865" t="s">
        <v>1773</v>
      </c>
      <c r="O29" s="1867"/>
      <c r="P29" s="1867"/>
      <c r="Q29" s="1865" t="s">
        <v>1773</v>
      </c>
      <c r="R29" s="1867"/>
      <c r="S29" s="1868"/>
      <c r="T29" s="1868"/>
      <c r="U29" s="1869"/>
    </row>
    <row r="30" spans="1:21" s="1861" customFormat="1" ht="24" customHeight="1">
      <c r="A30" s="1853">
        <v>12</v>
      </c>
      <c r="B30" s="1854" t="s">
        <v>557</v>
      </c>
      <c r="C30" s="1855"/>
      <c r="D30" s="1857"/>
      <c r="E30" s="1856"/>
      <c r="F30" s="1855"/>
      <c r="G30" s="1857"/>
      <c r="H30" s="1856"/>
      <c r="I30" s="1855"/>
      <c r="J30" s="1857"/>
      <c r="K30" s="1856"/>
      <c r="L30" s="1855"/>
      <c r="M30" s="1857"/>
      <c r="N30" s="1856"/>
      <c r="O30" s="1858"/>
      <c r="P30" s="1858"/>
      <c r="Q30" s="1858"/>
      <c r="R30" s="1858"/>
      <c r="S30" s="1859"/>
      <c r="T30" s="1859"/>
      <c r="U30" s="1860"/>
    </row>
    <row r="31" spans="1:21" s="1861" customFormat="1" ht="24" customHeight="1">
      <c r="A31" s="1862"/>
      <c r="B31" s="1863"/>
      <c r="C31" s="1864"/>
      <c r="D31" s="1864"/>
      <c r="E31" s="1865" t="s">
        <v>1773</v>
      </c>
      <c r="F31" s="1864"/>
      <c r="G31" s="1864"/>
      <c r="H31" s="1865" t="s">
        <v>1773</v>
      </c>
      <c r="I31" s="1864"/>
      <c r="J31" s="1864"/>
      <c r="K31" s="1865" t="s">
        <v>1773</v>
      </c>
      <c r="L31" s="1864"/>
      <c r="M31" s="1866"/>
      <c r="N31" s="1865" t="s">
        <v>1773</v>
      </c>
      <c r="O31" s="1867"/>
      <c r="P31" s="1867"/>
      <c r="Q31" s="1865" t="s">
        <v>1773</v>
      </c>
      <c r="R31" s="1867"/>
      <c r="S31" s="1868"/>
      <c r="T31" s="1868"/>
      <c r="U31" s="1869"/>
    </row>
    <row r="32" spans="1:21" s="1861" customFormat="1" ht="24" customHeight="1">
      <c r="A32" s="1853">
        <v>13</v>
      </c>
      <c r="B32" s="1854" t="s">
        <v>588</v>
      </c>
      <c r="C32" s="1855"/>
      <c r="D32" s="1855"/>
      <c r="E32" s="1856"/>
      <c r="F32" s="1855"/>
      <c r="G32" s="1855"/>
      <c r="H32" s="1856"/>
      <c r="I32" s="1855"/>
      <c r="J32" s="1855"/>
      <c r="K32" s="1856"/>
      <c r="L32" s="1855"/>
      <c r="M32" s="1855"/>
      <c r="N32" s="1856"/>
      <c r="O32" s="1858"/>
      <c r="P32" s="1858"/>
      <c r="Q32" s="1858"/>
      <c r="R32" s="1858"/>
      <c r="S32" s="1859"/>
      <c r="T32" s="1859"/>
      <c r="U32" s="1860"/>
    </row>
    <row r="33" spans="1:21" s="1861" customFormat="1" ht="24" customHeight="1">
      <c r="A33" s="1862"/>
      <c r="B33" s="1863"/>
      <c r="C33" s="1864"/>
      <c r="D33" s="1864"/>
      <c r="E33" s="1865" t="s">
        <v>1773</v>
      </c>
      <c r="F33" s="1864"/>
      <c r="G33" s="1864"/>
      <c r="H33" s="1865" t="s">
        <v>1773</v>
      </c>
      <c r="I33" s="1864"/>
      <c r="J33" s="1864"/>
      <c r="K33" s="1865" t="s">
        <v>1773</v>
      </c>
      <c r="L33" s="1864"/>
      <c r="M33" s="1866"/>
      <c r="N33" s="1865" t="s">
        <v>1773</v>
      </c>
      <c r="O33" s="1867"/>
      <c r="P33" s="1867"/>
      <c r="Q33" s="1865" t="s">
        <v>1773</v>
      </c>
      <c r="R33" s="1867"/>
      <c r="S33" s="1868"/>
      <c r="T33" s="1868"/>
      <c r="U33" s="1869"/>
    </row>
    <row r="34" spans="1:21" s="1861" customFormat="1" ht="24" customHeight="1">
      <c r="A34" s="1853">
        <v>14</v>
      </c>
      <c r="B34" s="1854" t="s">
        <v>650</v>
      </c>
      <c r="C34" s="1855"/>
      <c r="D34" s="1855"/>
      <c r="E34" s="1856"/>
      <c r="F34" s="1855"/>
      <c r="G34" s="1855"/>
      <c r="H34" s="1856"/>
      <c r="I34" s="1855"/>
      <c r="J34" s="1857"/>
      <c r="K34" s="1856"/>
      <c r="L34" s="1855"/>
      <c r="M34" s="1857"/>
      <c r="N34" s="1856"/>
      <c r="O34" s="1858"/>
      <c r="P34" s="1858"/>
      <c r="Q34" s="1858"/>
      <c r="R34" s="1858"/>
      <c r="S34" s="1859"/>
      <c r="T34" s="1859"/>
      <c r="U34" s="1860"/>
    </row>
    <row r="35" spans="1:21" s="1861" customFormat="1" ht="24" customHeight="1">
      <c r="A35" s="1862"/>
      <c r="B35" s="1863"/>
      <c r="C35" s="1864"/>
      <c r="D35" s="1864"/>
      <c r="E35" s="1865" t="s">
        <v>1773</v>
      </c>
      <c r="F35" s="1864"/>
      <c r="G35" s="1864"/>
      <c r="H35" s="1865" t="s">
        <v>1773</v>
      </c>
      <c r="I35" s="1864"/>
      <c r="J35" s="1864"/>
      <c r="K35" s="1865" t="s">
        <v>1773</v>
      </c>
      <c r="L35" s="1864"/>
      <c r="M35" s="1866"/>
      <c r="N35" s="1865" t="s">
        <v>1773</v>
      </c>
      <c r="O35" s="1867"/>
      <c r="P35" s="1867"/>
      <c r="Q35" s="1865" t="s">
        <v>1773</v>
      </c>
      <c r="R35" s="1867"/>
      <c r="S35" s="1868"/>
      <c r="T35" s="1868"/>
      <c r="U35" s="1869"/>
    </row>
    <row r="36" spans="1:21" s="1861" customFormat="1" ht="24" customHeight="1">
      <c r="A36" s="1853">
        <v>15</v>
      </c>
      <c r="B36" s="1854" t="s">
        <v>694</v>
      </c>
      <c r="C36" s="1855"/>
      <c r="D36" s="1855"/>
      <c r="E36" s="1856"/>
      <c r="F36" s="1855"/>
      <c r="G36" s="1855"/>
      <c r="H36" s="1856"/>
      <c r="I36" s="1855"/>
      <c r="J36" s="1855"/>
      <c r="K36" s="1856"/>
      <c r="L36" s="1855"/>
      <c r="M36" s="1857"/>
      <c r="N36" s="1856"/>
      <c r="O36" s="1858"/>
      <c r="P36" s="1858"/>
      <c r="Q36" s="1858"/>
      <c r="R36" s="1858"/>
      <c r="S36" s="1871"/>
      <c r="T36" s="1871"/>
      <c r="U36" s="1860"/>
    </row>
    <row r="37" spans="1:21" s="1861" customFormat="1" ht="24" customHeight="1">
      <c r="A37" s="1862"/>
      <c r="B37" s="1863"/>
      <c r="C37" s="1864"/>
      <c r="D37" s="1864"/>
      <c r="E37" s="1865" t="s">
        <v>1773</v>
      </c>
      <c r="F37" s="1864"/>
      <c r="G37" s="1864"/>
      <c r="H37" s="1865" t="s">
        <v>1773</v>
      </c>
      <c r="I37" s="1864"/>
      <c r="J37" s="1864"/>
      <c r="K37" s="1865" t="s">
        <v>1773</v>
      </c>
      <c r="L37" s="1864"/>
      <c r="M37" s="1866"/>
      <c r="N37" s="1865" t="s">
        <v>1773</v>
      </c>
      <c r="O37" s="1867"/>
      <c r="P37" s="1867"/>
      <c r="Q37" s="1865" t="s">
        <v>1773</v>
      </c>
      <c r="R37" s="1867"/>
      <c r="S37" s="1868"/>
      <c r="T37" s="1868"/>
      <c r="U37" s="1869"/>
    </row>
    <row r="38" spans="1:21" s="1861" customFormat="1" ht="24" customHeight="1">
      <c r="A38" s="1853">
        <v>16</v>
      </c>
      <c r="B38" s="1854" t="s">
        <v>716</v>
      </c>
      <c r="C38" s="1855"/>
      <c r="D38" s="1857"/>
      <c r="E38" s="1856"/>
      <c r="F38" s="1855"/>
      <c r="G38" s="1857"/>
      <c r="H38" s="1856"/>
      <c r="I38" s="1855"/>
      <c r="J38" s="1857"/>
      <c r="K38" s="1856"/>
      <c r="L38" s="1855"/>
      <c r="M38" s="1857"/>
      <c r="N38" s="1856"/>
      <c r="O38" s="1858"/>
      <c r="P38" s="1858"/>
      <c r="Q38" s="1858"/>
      <c r="R38" s="1858"/>
      <c r="S38" s="1859"/>
      <c r="T38" s="1859"/>
      <c r="U38" s="1860"/>
    </row>
    <row r="39" spans="1:21" s="1861" customFormat="1" ht="24" customHeight="1">
      <c r="A39" s="1862"/>
      <c r="B39" s="1863"/>
      <c r="C39" s="1864"/>
      <c r="D39" s="1864"/>
      <c r="E39" s="1865" t="s">
        <v>1773</v>
      </c>
      <c r="F39" s="1864"/>
      <c r="G39" s="1864"/>
      <c r="H39" s="1865" t="s">
        <v>1773</v>
      </c>
      <c r="I39" s="1864"/>
      <c r="J39" s="1864"/>
      <c r="K39" s="1865" t="s">
        <v>1773</v>
      </c>
      <c r="L39" s="1864"/>
      <c r="M39" s="1866"/>
      <c r="N39" s="1865" t="s">
        <v>1773</v>
      </c>
      <c r="O39" s="1867"/>
      <c r="P39" s="1867"/>
      <c r="Q39" s="1865" t="s">
        <v>1773</v>
      </c>
      <c r="R39" s="1867"/>
      <c r="S39" s="1868"/>
      <c r="T39" s="1868"/>
      <c r="U39" s="1869"/>
    </row>
    <row r="40" spans="1:21" s="1861" customFormat="1" ht="24" customHeight="1">
      <c r="A40" s="1853">
        <v>17</v>
      </c>
      <c r="B40" s="1854" t="s">
        <v>742</v>
      </c>
      <c r="C40" s="1855"/>
      <c r="D40" s="1857"/>
      <c r="E40" s="1856"/>
      <c r="F40" s="1855"/>
      <c r="G40" s="1857"/>
      <c r="H40" s="1856"/>
      <c r="I40" s="1855"/>
      <c r="J40" s="1857"/>
      <c r="K40" s="1856"/>
      <c r="L40" s="1857"/>
      <c r="M40" s="1857"/>
      <c r="N40" s="1856"/>
      <c r="O40" s="1858"/>
      <c r="P40" s="1858"/>
      <c r="Q40" s="1858"/>
      <c r="R40" s="1858"/>
      <c r="S40" s="1859"/>
      <c r="T40" s="1859"/>
      <c r="U40" s="1860"/>
    </row>
    <row r="41" spans="1:21" s="1861" customFormat="1" ht="24" customHeight="1">
      <c r="A41" s="1862"/>
      <c r="B41" s="1863"/>
      <c r="C41" s="1864"/>
      <c r="D41" s="1864"/>
      <c r="E41" s="1865" t="s">
        <v>1773</v>
      </c>
      <c r="F41" s="1864"/>
      <c r="G41" s="1864"/>
      <c r="H41" s="1865" t="s">
        <v>1773</v>
      </c>
      <c r="I41" s="1864"/>
      <c r="J41" s="1864"/>
      <c r="K41" s="1865" t="s">
        <v>1773</v>
      </c>
      <c r="L41" s="1864"/>
      <c r="M41" s="1866"/>
      <c r="N41" s="1865" t="s">
        <v>1773</v>
      </c>
      <c r="O41" s="1867"/>
      <c r="P41" s="1867"/>
      <c r="Q41" s="1865" t="s">
        <v>1773</v>
      </c>
      <c r="R41" s="1867"/>
      <c r="S41" s="1868"/>
      <c r="T41" s="1868"/>
      <c r="U41" s="1869"/>
    </row>
    <row r="42" spans="1:21" s="1861" customFormat="1" ht="24" customHeight="1">
      <c r="A42" s="1853">
        <v>18</v>
      </c>
      <c r="B42" s="1854" t="s">
        <v>755</v>
      </c>
      <c r="C42" s="1855"/>
      <c r="D42" s="1857"/>
      <c r="E42" s="1856"/>
      <c r="F42" s="1855"/>
      <c r="G42" s="1857"/>
      <c r="H42" s="1856"/>
      <c r="I42" s="1855"/>
      <c r="J42" s="1857"/>
      <c r="K42" s="1856"/>
      <c r="L42" s="1855"/>
      <c r="M42" s="1857"/>
      <c r="N42" s="1856"/>
      <c r="O42" s="1858"/>
      <c r="P42" s="1858"/>
      <c r="Q42" s="1858"/>
      <c r="R42" s="1858"/>
      <c r="S42" s="1859"/>
      <c r="T42" s="1859"/>
      <c r="U42" s="1860"/>
    </row>
    <row r="43" spans="1:21" s="1861" customFormat="1" ht="24" customHeight="1">
      <c r="A43" s="1862"/>
      <c r="B43" s="1863"/>
      <c r="C43" s="1864"/>
      <c r="D43" s="1864"/>
      <c r="E43" s="1865" t="s">
        <v>1773</v>
      </c>
      <c r="F43" s="1864"/>
      <c r="G43" s="1864"/>
      <c r="H43" s="1865" t="s">
        <v>1773</v>
      </c>
      <c r="I43" s="1864"/>
      <c r="J43" s="1864"/>
      <c r="K43" s="1865" t="s">
        <v>1773</v>
      </c>
      <c r="L43" s="1864"/>
      <c r="M43" s="1866"/>
      <c r="N43" s="1865" t="s">
        <v>1773</v>
      </c>
      <c r="O43" s="1867"/>
      <c r="P43" s="1867"/>
      <c r="Q43" s="1865" t="s">
        <v>1773</v>
      </c>
      <c r="R43" s="1867"/>
      <c r="S43" s="1868"/>
      <c r="T43" s="1868"/>
      <c r="U43" s="1869"/>
    </row>
    <row r="44" spans="1:21" s="1861" customFormat="1" ht="24" customHeight="1">
      <c r="A44" s="1853">
        <v>19</v>
      </c>
      <c r="B44" s="1854" t="s">
        <v>777</v>
      </c>
      <c r="C44" s="1855"/>
      <c r="D44" s="1857"/>
      <c r="E44" s="1856"/>
      <c r="F44" s="1857"/>
      <c r="G44" s="1857"/>
      <c r="H44" s="1856"/>
      <c r="I44" s="1857"/>
      <c r="J44" s="1857"/>
      <c r="K44" s="1856"/>
      <c r="L44" s="1857"/>
      <c r="M44" s="1857"/>
      <c r="N44" s="1856"/>
      <c r="O44" s="1858"/>
      <c r="P44" s="1858"/>
      <c r="Q44" s="1858"/>
      <c r="R44" s="1858"/>
      <c r="S44" s="1859"/>
      <c r="T44" s="1859"/>
      <c r="U44" s="1860"/>
    </row>
    <row r="45" spans="1:21" s="1861" customFormat="1" ht="24" customHeight="1">
      <c r="A45" s="1862"/>
      <c r="B45" s="1863"/>
      <c r="C45" s="1864"/>
      <c r="D45" s="1864"/>
      <c r="E45" s="1865" t="s">
        <v>1773</v>
      </c>
      <c r="F45" s="1864"/>
      <c r="G45" s="1864"/>
      <c r="H45" s="1865" t="s">
        <v>1773</v>
      </c>
      <c r="I45" s="1864"/>
      <c r="J45" s="1864"/>
      <c r="K45" s="1865" t="s">
        <v>1773</v>
      </c>
      <c r="L45" s="1864"/>
      <c r="M45" s="1866"/>
      <c r="N45" s="1865" t="s">
        <v>1773</v>
      </c>
      <c r="O45" s="1867"/>
      <c r="P45" s="1867"/>
      <c r="Q45" s="1865" t="s">
        <v>1773</v>
      </c>
      <c r="R45" s="1867"/>
      <c r="S45" s="1868"/>
      <c r="T45" s="1868"/>
      <c r="U45" s="1869"/>
    </row>
    <row r="46" spans="1:21" s="1861" customFormat="1" ht="24" customHeight="1">
      <c r="A46" s="1853">
        <v>20</v>
      </c>
      <c r="B46" s="1854" t="s">
        <v>783</v>
      </c>
      <c r="C46" s="1855"/>
      <c r="D46" s="1857"/>
      <c r="E46" s="1856"/>
      <c r="F46" s="1855"/>
      <c r="G46" s="1855"/>
      <c r="H46" s="1856"/>
      <c r="I46" s="1855"/>
      <c r="J46" s="1857"/>
      <c r="K46" s="1856"/>
      <c r="L46" s="1855"/>
      <c r="M46" s="1857"/>
      <c r="N46" s="1856"/>
      <c r="O46" s="1858"/>
      <c r="P46" s="1858"/>
      <c r="Q46" s="1858"/>
      <c r="R46" s="1858"/>
      <c r="S46" s="1859"/>
      <c r="T46" s="1859"/>
      <c r="U46" s="1860"/>
    </row>
    <row r="47" spans="1:21" s="1861" customFormat="1" ht="24" customHeight="1">
      <c r="A47" s="1862"/>
      <c r="B47" s="1863"/>
      <c r="C47" s="1864"/>
      <c r="D47" s="1864"/>
      <c r="E47" s="1865" t="s">
        <v>1773</v>
      </c>
      <c r="F47" s="1864"/>
      <c r="G47" s="1864"/>
      <c r="H47" s="1865" t="s">
        <v>1773</v>
      </c>
      <c r="I47" s="1864"/>
      <c r="J47" s="1864"/>
      <c r="K47" s="1865" t="s">
        <v>1773</v>
      </c>
      <c r="L47" s="1864"/>
      <c r="M47" s="1866"/>
      <c r="N47" s="1865" t="s">
        <v>1773</v>
      </c>
      <c r="O47" s="1867"/>
      <c r="P47" s="1867"/>
      <c r="Q47" s="1865" t="s">
        <v>1773</v>
      </c>
      <c r="R47" s="1867"/>
      <c r="S47" s="1868"/>
      <c r="T47" s="1868"/>
      <c r="U47" s="1869"/>
    </row>
    <row r="48" spans="1:21" s="1861" customFormat="1" ht="24" customHeight="1">
      <c r="A48" s="1853">
        <v>21</v>
      </c>
      <c r="B48" s="1854" t="s">
        <v>800</v>
      </c>
      <c r="C48" s="1855"/>
      <c r="D48" s="1855"/>
      <c r="E48" s="1856"/>
      <c r="F48" s="1855"/>
      <c r="G48" s="1857"/>
      <c r="H48" s="1856"/>
      <c r="I48" s="1855"/>
      <c r="J48" s="1857"/>
      <c r="K48" s="1856"/>
      <c r="L48" s="1855"/>
      <c r="M48" s="1857"/>
      <c r="N48" s="1856"/>
      <c r="O48" s="1858"/>
      <c r="P48" s="1858"/>
      <c r="Q48" s="1858"/>
      <c r="R48" s="1858"/>
      <c r="S48" s="1859"/>
      <c r="T48" s="1859"/>
      <c r="U48" s="1860"/>
    </row>
    <row r="49" spans="1:21" s="1861" customFormat="1" ht="24" customHeight="1">
      <c r="A49" s="1862"/>
      <c r="B49" s="1863"/>
      <c r="C49" s="1864"/>
      <c r="D49" s="1864"/>
      <c r="E49" s="1865" t="s">
        <v>1773</v>
      </c>
      <c r="F49" s="1864"/>
      <c r="G49" s="1864"/>
      <c r="H49" s="1865" t="s">
        <v>1773</v>
      </c>
      <c r="I49" s="1864"/>
      <c r="J49" s="1864"/>
      <c r="K49" s="1865" t="s">
        <v>1773</v>
      </c>
      <c r="L49" s="1864"/>
      <c r="M49" s="1866"/>
      <c r="N49" s="1865" t="s">
        <v>1773</v>
      </c>
      <c r="O49" s="1867"/>
      <c r="P49" s="1867"/>
      <c r="Q49" s="1865" t="s">
        <v>1773</v>
      </c>
      <c r="R49" s="1867"/>
      <c r="S49" s="1868"/>
      <c r="T49" s="1868"/>
      <c r="U49" s="1869"/>
    </row>
    <row r="50" spans="1:21" s="1861" customFormat="1" ht="24" customHeight="1">
      <c r="A50" s="1853">
        <v>22</v>
      </c>
      <c r="B50" s="1854" t="s">
        <v>1397</v>
      </c>
      <c r="C50" s="1857"/>
      <c r="D50" s="1857"/>
      <c r="E50" s="1856"/>
      <c r="F50" s="1855"/>
      <c r="G50" s="1857"/>
      <c r="H50" s="1856"/>
      <c r="I50" s="1855"/>
      <c r="J50" s="1857"/>
      <c r="K50" s="1856"/>
      <c r="L50" s="1857"/>
      <c r="M50" s="1857"/>
      <c r="N50" s="1856"/>
      <c r="O50" s="1858"/>
      <c r="P50" s="1858"/>
      <c r="Q50" s="1858"/>
      <c r="R50" s="1858"/>
      <c r="S50" s="1871"/>
      <c r="T50" s="1871"/>
      <c r="U50" s="1860"/>
    </row>
    <row r="51" spans="1:21" s="1861" customFormat="1" ht="24" customHeight="1">
      <c r="A51" s="1862"/>
      <c r="B51" s="1863"/>
      <c r="C51" s="1864"/>
      <c r="D51" s="1864"/>
      <c r="E51" s="1865" t="s">
        <v>1773</v>
      </c>
      <c r="F51" s="1864"/>
      <c r="G51" s="1864"/>
      <c r="H51" s="1865" t="s">
        <v>1773</v>
      </c>
      <c r="I51" s="1864"/>
      <c r="J51" s="1864"/>
      <c r="K51" s="1865" t="s">
        <v>1773</v>
      </c>
      <c r="L51" s="1864"/>
      <c r="M51" s="1866"/>
      <c r="N51" s="1865" t="s">
        <v>1773</v>
      </c>
      <c r="O51" s="1867"/>
      <c r="P51" s="1867"/>
      <c r="Q51" s="1865" t="s">
        <v>1773</v>
      </c>
      <c r="R51" s="1867"/>
      <c r="S51" s="1868"/>
      <c r="T51" s="1868"/>
      <c r="U51" s="1869"/>
    </row>
    <row r="52" spans="1:21" s="1861" customFormat="1" ht="24" customHeight="1">
      <c r="A52" s="1853">
        <v>23</v>
      </c>
      <c r="B52" s="1854" t="s">
        <v>1082</v>
      </c>
      <c r="C52" s="1855"/>
      <c r="D52" s="1855"/>
      <c r="E52" s="1856"/>
      <c r="F52" s="1855"/>
      <c r="G52" s="1855"/>
      <c r="H52" s="1856"/>
      <c r="I52" s="1855"/>
      <c r="J52" s="1857"/>
      <c r="K52" s="1856"/>
      <c r="L52" s="1855"/>
      <c r="M52" s="1857"/>
      <c r="N52" s="1856"/>
      <c r="O52" s="1858"/>
      <c r="P52" s="1858"/>
      <c r="Q52" s="1858"/>
      <c r="R52" s="1858"/>
      <c r="S52" s="1859"/>
      <c r="T52" s="1859"/>
      <c r="U52" s="1860"/>
    </row>
    <row r="53" spans="1:21" s="1861" customFormat="1" ht="24" customHeight="1">
      <c r="A53" s="1862"/>
      <c r="B53" s="1863"/>
      <c r="C53" s="1864"/>
      <c r="D53" s="1864"/>
      <c r="E53" s="1865" t="s">
        <v>1773</v>
      </c>
      <c r="F53" s="1864"/>
      <c r="G53" s="1864"/>
      <c r="H53" s="1865" t="s">
        <v>1773</v>
      </c>
      <c r="I53" s="1864"/>
      <c r="J53" s="1864"/>
      <c r="K53" s="1865" t="s">
        <v>1773</v>
      </c>
      <c r="L53" s="1864"/>
      <c r="M53" s="1866"/>
      <c r="N53" s="1865" t="s">
        <v>1773</v>
      </c>
      <c r="O53" s="1867"/>
      <c r="P53" s="1867"/>
      <c r="Q53" s="1865" t="s">
        <v>1773</v>
      </c>
      <c r="R53" s="1867"/>
      <c r="S53" s="1868"/>
      <c r="T53" s="1868"/>
      <c r="U53" s="1869"/>
    </row>
    <row r="54" spans="1:21" s="1861" customFormat="1" ht="24" customHeight="1">
      <c r="A54" s="1853">
        <v>24</v>
      </c>
      <c r="B54" s="1854" t="s">
        <v>1105</v>
      </c>
      <c r="C54" s="1855"/>
      <c r="D54" s="1855"/>
      <c r="E54" s="1856"/>
      <c r="F54" s="1855"/>
      <c r="G54" s="1855"/>
      <c r="H54" s="1856"/>
      <c r="I54" s="1855"/>
      <c r="J54" s="1855"/>
      <c r="K54" s="1856"/>
      <c r="L54" s="1855"/>
      <c r="M54" s="1857"/>
      <c r="N54" s="1856"/>
      <c r="O54" s="1858"/>
      <c r="P54" s="1858"/>
      <c r="Q54" s="1858"/>
      <c r="R54" s="1858"/>
      <c r="S54" s="1870"/>
      <c r="T54" s="1870"/>
      <c r="U54" s="1860"/>
    </row>
    <row r="55" spans="1:21" s="1861" customFormat="1" ht="24" customHeight="1">
      <c r="A55" s="1862"/>
      <c r="B55" s="1863"/>
      <c r="C55" s="1864"/>
      <c r="D55" s="1864"/>
      <c r="E55" s="1865" t="s">
        <v>1773</v>
      </c>
      <c r="F55" s="1864"/>
      <c r="G55" s="1864"/>
      <c r="H55" s="1865" t="s">
        <v>1773</v>
      </c>
      <c r="I55" s="1864"/>
      <c r="J55" s="1864"/>
      <c r="K55" s="1865" t="s">
        <v>1773</v>
      </c>
      <c r="L55" s="1864"/>
      <c r="M55" s="1866"/>
      <c r="N55" s="1865" t="s">
        <v>1773</v>
      </c>
      <c r="O55" s="1867"/>
      <c r="P55" s="1867"/>
      <c r="Q55" s="1865" t="s">
        <v>1773</v>
      </c>
      <c r="R55" s="1867"/>
      <c r="S55" s="1868"/>
      <c r="T55" s="1868"/>
      <c r="U55" s="1869"/>
    </row>
    <row r="56" spans="1:21" s="1861" customFormat="1" ht="24" customHeight="1">
      <c r="A56" s="1853">
        <v>25</v>
      </c>
      <c r="B56" s="1854" t="s">
        <v>1121</v>
      </c>
      <c r="C56" s="1855"/>
      <c r="D56" s="1855"/>
      <c r="E56" s="1856"/>
      <c r="F56" s="1855"/>
      <c r="G56" s="1855"/>
      <c r="H56" s="1856"/>
      <c r="I56" s="1855"/>
      <c r="J56" s="1857"/>
      <c r="K56" s="1856"/>
      <c r="L56" s="1855"/>
      <c r="M56" s="1857"/>
      <c r="N56" s="1856"/>
      <c r="O56" s="1858"/>
      <c r="P56" s="1858"/>
      <c r="Q56" s="1858"/>
      <c r="R56" s="1858"/>
      <c r="S56" s="1870"/>
      <c r="T56" s="1870"/>
      <c r="U56" s="1860"/>
    </row>
    <row r="57" spans="1:21" s="1861" customFormat="1" ht="24" customHeight="1">
      <c r="A57" s="1862"/>
      <c r="B57" s="1863"/>
      <c r="C57" s="1864"/>
      <c r="D57" s="1864"/>
      <c r="E57" s="1865" t="s">
        <v>1773</v>
      </c>
      <c r="F57" s="1864"/>
      <c r="G57" s="1864"/>
      <c r="H57" s="1865" t="s">
        <v>1773</v>
      </c>
      <c r="I57" s="1864"/>
      <c r="J57" s="1864"/>
      <c r="K57" s="1865" t="s">
        <v>1773</v>
      </c>
      <c r="L57" s="1864"/>
      <c r="M57" s="1866"/>
      <c r="N57" s="1865" t="s">
        <v>1773</v>
      </c>
      <c r="O57" s="1867"/>
      <c r="P57" s="1867"/>
      <c r="Q57" s="1865" t="s">
        <v>1773</v>
      </c>
      <c r="R57" s="1867"/>
      <c r="S57" s="1868"/>
      <c r="T57" s="1868"/>
      <c r="U57" s="1869"/>
    </row>
    <row r="58" spans="1:21" s="1861" customFormat="1" ht="24" customHeight="1">
      <c r="A58" s="1853">
        <v>26</v>
      </c>
      <c r="B58" s="1854" t="s">
        <v>1130</v>
      </c>
      <c r="C58" s="1855"/>
      <c r="D58" s="1857"/>
      <c r="E58" s="1856"/>
      <c r="F58" s="1857"/>
      <c r="G58" s="1857"/>
      <c r="H58" s="1856"/>
      <c r="I58" s="1855"/>
      <c r="J58" s="1857"/>
      <c r="K58" s="1856"/>
      <c r="L58" s="1857"/>
      <c r="M58" s="1857"/>
      <c r="N58" s="1856"/>
      <c r="O58" s="1858"/>
      <c r="P58" s="1858"/>
      <c r="Q58" s="1858"/>
      <c r="R58" s="1858"/>
      <c r="S58" s="1859"/>
      <c r="T58" s="1859"/>
      <c r="U58" s="1860"/>
    </row>
    <row r="59" spans="1:21" s="1861" customFormat="1" ht="24" customHeight="1">
      <c r="A59" s="1862"/>
      <c r="B59" s="1863"/>
      <c r="C59" s="1864"/>
      <c r="D59" s="1864"/>
      <c r="E59" s="1865" t="s">
        <v>1773</v>
      </c>
      <c r="F59" s="1864"/>
      <c r="G59" s="1864"/>
      <c r="H59" s="1865" t="s">
        <v>1773</v>
      </c>
      <c r="I59" s="1864"/>
      <c r="J59" s="1864"/>
      <c r="K59" s="1865" t="s">
        <v>1773</v>
      </c>
      <c r="L59" s="1864"/>
      <c r="M59" s="1866"/>
      <c r="N59" s="1865" t="s">
        <v>1773</v>
      </c>
      <c r="O59" s="1867"/>
      <c r="P59" s="1867"/>
      <c r="Q59" s="1865" t="s">
        <v>1773</v>
      </c>
      <c r="R59" s="1867"/>
      <c r="S59" s="1868"/>
      <c r="T59" s="1868"/>
      <c r="U59" s="1869"/>
    </row>
    <row r="60" spans="1:21" s="1861" customFormat="1" ht="24" customHeight="1">
      <c r="A60" s="1853">
        <v>27</v>
      </c>
      <c r="B60" s="1854" t="s">
        <v>1134</v>
      </c>
      <c r="C60" s="1857"/>
      <c r="D60" s="1857"/>
      <c r="E60" s="1856"/>
      <c r="F60" s="1857"/>
      <c r="G60" s="1857"/>
      <c r="H60" s="1856"/>
      <c r="I60" s="1855"/>
      <c r="J60" s="1857"/>
      <c r="K60" s="1856"/>
      <c r="L60" s="1857"/>
      <c r="M60" s="1857"/>
      <c r="N60" s="1856"/>
      <c r="O60" s="1858"/>
      <c r="P60" s="1858"/>
      <c r="Q60" s="1858"/>
      <c r="R60" s="1858"/>
      <c r="S60" s="1859"/>
      <c r="T60" s="1859"/>
      <c r="U60" s="1860"/>
    </row>
    <row r="61" spans="1:21" s="1861" customFormat="1" ht="24" customHeight="1">
      <c r="A61" s="1862"/>
      <c r="B61" s="1863"/>
      <c r="C61" s="1864"/>
      <c r="D61" s="1864"/>
      <c r="E61" s="1865" t="s">
        <v>1773</v>
      </c>
      <c r="F61" s="1864"/>
      <c r="G61" s="1864"/>
      <c r="H61" s="1865" t="s">
        <v>1773</v>
      </c>
      <c r="I61" s="1864"/>
      <c r="J61" s="1864"/>
      <c r="K61" s="1865" t="s">
        <v>1773</v>
      </c>
      <c r="L61" s="1864"/>
      <c r="M61" s="1866"/>
      <c r="N61" s="1865" t="s">
        <v>1773</v>
      </c>
      <c r="O61" s="1867"/>
      <c r="P61" s="1867"/>
      <c r="Q61" s="1865" t="s">
        <v>1773</v>
      </c>
      <c r="R61" s="1867"/>
      <c r="S61" s="1868"/>
      <c r="T61" s="1868"/>
      <c r="U61" s="1869"/>
    </row>
    <row r="62" spans="1:21" s="1861" customFormat="1" ht="24" customHeight="1">
      <c r="A62" s="1853">
        <v>28</v>
      </c>
      <c r="B62" s="1854" t="s">
        <v>1142</v>
      </c>
      <c r="C62" s="1857"/>
      <c r="D62" s="1857"/>
      <c r="E62" s="1856"/>
      <c r="F62" s="1855"/>
      <c r="G62" s="1857"/>
      <c r="H62" s="1856"/>
      <c r="I62" s="1855"/>
      <c r="J62" s="1857"/>
      <c r="K62" s="1856"/>
      <c r="L62" s="1857"/>
      <c r="M62" s="1857"/>
      <c r="N62" s="1856"/>
      <c r="O62" s="1858"/>
      <c r="P62" s="1858"/>
      <c r="Q62" s="1858"/>
      <c r="R62" s="1858"/>
      <c r="S62" s="1859"/>
      <c r="T62" s="1859"/>
      <c r="U62" s="1860"/>
    </row>
    <row r="63" spans="1:21" s="1861" customFormat="1" ht="24" customHeight="1">
      <c r="A63" s="1862"/>
      <c r="B63" s="1863"/>
      <c r="C63" s="1864"/>
      <c r="D63" s="1864"/>
      <c r="E63" s="1865" t="s">
        <v>1773</v>
      </c>
      <c r="F63" s="1864"/>
      <c r="G63" s="1864"/>
      <c r="H63" s="1865" t="s">
        <v>1773</v>
      </c>
      <c r="I63" s="1864"/>
      <c r="J63" s="1864"/>
      <c r="K63" s="1865" t="s">
        <v>1773</v>
      </c>
      <c r="L63" s="1864"/>
      <c r="M63" s="1866"/>
      <c r="N63" s="1865" t="s">
        <v>1773</v>
      </c>
      <c r="O63" s="1867"/>
      <c r="P63" s="1867"/>
      <c r="Q63" s="1865" t="s">
        <v>1773</v>
      </c>
      <c r="R63" s="1867"/>
      <c r="S63" s="1868"/>
      <c r="T63" s="1868"/>
      <c r="U63" s="1869"/>
    </row>
    <row r="64" spans="1:21" s="1861" customFormat="1" ht="24" customHeight="1">
      <c r="A64" s="1853">
        <v>29</v>
      </c>
      <c r="B64" s="1854" t="s">
        <v>1398</v>
      </c>
      <c r="C64" s="1855"/>
      <c r="D64" s="1855"/>
      <c r="E64" s="1856"/>
      <c r="F64" s="1855"/>
      <c r="G64" s="1857"/>
      <c r="H64" s="1856"/>
      <c r="I64" s="1857"/>
      <c r="J64" s="1857"/>
      <c r="K64" s="1856"/>
      <c r="L64" s="1857"/>
      <c r="M64" s="1857"/>
      <c r="N64" s="1856"/>
      <c r="O64" s="1858"/>
      <c r="P64" s="1858"/>
      <c r="Q64" s="1858"/>
      <c r="R64" s="1858"/>
      <c r="S64" s="1859"/>
      <c r="T64" s="1859"/>
      <c r="U64" s="1860"/>
    </row>
    <row r="65" spans="1:21" s="1861" customFormat="1" ht="24" customHeight="1">
      <c r="A65" s="1862"/>
      <c r="B65" s="1863"/>
      <c r="C65" s="1864"/>
      <c r="D65" s="1864"/>
      <c r="E65" s="1865" t="s">
        <v>1773</v>
      </c>
      <c r="F65" s="1864"/>
      <c r="G65" s="1864"/>
      <c r="H65" s="1865" t="s">
        <v>1773</v>
      </c>
      <c r="I65" s="1864"/>
      <c r="J65" s="1864"/>
      <c r="K65" s="1865" t="s">
        <v>1773</v>
      </c>
      <c r="L65" s="1864"/>
      <c r="M65" s="1866"/>
      <c r="N65" s="1865" t="s">
        <v>1773</v>
      </c>
      <c r="O65" s="1867"/>
      <c r="P65" s="1867"/>
      <c r="Q65" s="1865" t="s">
        <v>1773</v>
      </c>
      <c r="R65" s="1867"/>
      <c r="S65" s="1868"/>
      <c r="T65" s="1868"/>
      <c r="U65" s="1869"/>
    </row>
    <row r="66" spans="1:21" s="1861" customFormat="1" ht="24" customHeight="1">
      <c r="A66" s="1853">
        <v>30</v>
      </c>
      <c r="B66" s="1854" t="s">
        <v>1157</v>
      </c>
      <c r="C66" s="1855"/>
      <c r="D66" s="1857"/>
      <c r="E66" s="1856"/>
      <c r="F66" s="1857"/>
      <c r="G66" s="1857"/>
      <c r="H66" s="1856"/>
      <c r="I66" s="1857"/>
      <c r="J66" s="1857"/>
      <c r="K66" s="1856"/>
      <c r="L66" s="1857"/>
      <c r="M66" s="1857"/>
      <c r="N66" s="1856"/>
      <c r="O66" s="1858"/>
      <c r="P66" s="1858"/>
      <c r="Q66" s="1858"/>
      <c r="R66" s="1858"/>
      <c r="S66" s="1859"/>
      <c r="T66" s="1859"/>
      <c r="U66" s="1860"/>
    </row>
    <row r="67" spans="1:21" s="1861" customFormat="1" ht="24" customHeight="1">
      <c r="A67" s="1862"/>
      <c r="B67" s="1863"/>
      <c r="C67" s="1864"/>
      <c r="D67" s="1864"/>
      <c r="E67" s="1865" t="s">
        <v>1773</v>
      </c>
      <c r="F67" s="1864"/>
      <c r="G67" s="1864"/>
      <c r="H67" s="1865" t="s">
        <v>1773</v>
      </c>
      <c r="I67" s="1864"/>
      <c r="J67" s="1864"/>
      <c r="K67" s="1865" t="s">
        <v>1773</v>
      </c>
      <c r="L67" s="1864"/>
      <c r="M67" s="1866"/>
      <c r="N67" s="1865" t="s">
        <v>1773</v>
      </c>
      <c r="O67" s="1867"/>
      <c r="P67" s="1867"/>
      <c r="Q67" s="1865" t="s">
        <v>1773</v>
      </c>
      <c r="R67" s="1867"/>
      <c r="S67" s="1868"/>
      <c r="T67" s="1868"/>
      <c r="U67" s="1869"/>
    </row>
    <row r="68" spans="1:21" s="1861" customFormat="1" ht="24" customHeight="1">
      <c r="A68" s="1853">
        <v>31</v>
      </c>
      <c r="B68" s="1854" t="s">
        <v>1165</v>
      </c>
      <c r="C68" s="1855"/>
      <c r="D68" s="1857"/>
      <c r="E68" s="1856"/>
      <c r="F68" s="1857"/>
      <c r="G68" s="1857"/>
      <c r="H68" s="1856"/>
      <c r="I68" s="1857"/>
      <c r="J68" s="1857"/>
      <c r="K68" s="1856"/>
      <c r="L68" s="1857"/>
      <c r="M68" s="1857"/>
      <c r="N68" s="1856"/>
      <c r="O68" s="1858"/>
      <c r="P68" s="1858"/>
      <c r="Q68" s="1858"/>
      <c r="R68" s="1858"/>
      <c r="S68" s="1859"/>
      <c r="T68" s="1859"/>
      <c r="U68" s="1860"/>
    </row>
    <row r="69" spans="1:21" s="1861" customFormat="1" ht="24" customHeight="1" thickBot="1">
      <c r="A69" s="1862"/>
      <c r="B69" s="1863"/>
      <c r="C69" s="1864"/>
      <c r="D69" s="1864"/>
      <c r="E69" s="1865" t="s">
        <v>1773</v>
      </c>
      <c r="F69" s="1864"/>
      <c r="G69" s="1864"/>
      <c r="H69" s="1865" t="s">
        <v>1773</v>
      </c>
      <c r="I69" s="1864"/>
      <c r="J69" s="1864"/>
      <c r="K69" s="1865" t="s">
        <v>1773</v>
      </c>
      <c r="L69" s="1864"/>
      <c r="M69" s="1866"/>
      <c r="N69" s="1865" t="s">
        <v>1773</v>
      </c>
      <c r="O69" s="1867"/>
      <c r="P69" s="1867"/>
      <c r="Q69" s="1865" t="s">
        <v>1773</v>
      </c>
      <c r="R69" s="1867"/>
      <c r="S69" s="1868"/>
      <c r="T69" s="1868"/>
      <c r="U69" s="1869"/>
    </row>
    <row r="70" spans="1:21" s="1366" customFormat="1" ht="24" customHeight="1" thickTop="1">
      <c r="A70" s="1872"/>
      <c r="B70" s="2421" t="s">
        <v>1399</v>
      </c>
      <c r="C70" s="1873">
        <f>SUM(C8:C68)</f>
        <v>0</v>
      </c>
      <c r="D70" s="1873">
        <f>SUM(D8:D68)</f>
        <v>0</v>
      </c>
      <c r="E70" s="1873">
        <f>C70-D70</f>
        <v>0</v>
      </c>
      <c r="F70" s="1873">
        <f>SUM(F8:F68)</f>
        <v>0</v>
      </c>
      <c r="G70" s="1873">
        <f>SUM(G8:G68)</f>
        <v>0</v>
      </c>
      <c r="H70" s="1873">
        <f>F70-G70</f>
        <v>0</v>
      </c>
      <c r="I70" s="1873">
        <f>SUM(I8:I68)</f>
        <v>0</v>
      </c>
      <c r="J70" s="1873">
        <f>SUM(J8:J68)</f>
        <v>0</v>
      </c>
      <c r="K70" s="1873">
        <f>I70-J70</f>
        <v>0</v>
      </c>
      <c r="L70" s="1873">
        <f>SUM(L8:L68)</f>
        <v>0</v>
      </c>
      <c r="M70" s="1873">
        <f>SUM(M8:M68)</f>
        <v>0</v>
      </c>
      <c r="N70" s="1873">
        <f>L70-M70</f>
        <v>0</v>
      </c>
      <c r="O70" s="1873">
        <f>SUM(O8:O68)</f>
        <v>0</v>
      </c>
      <c r="P70" s="1873">
        <f>SUM(P8:P68)</f>
        <v>0</v>
      </c>
      <c r="Q70" s="1873">
        <f>O70-P70</f>
        <v>0</v>
      </c>
      <c r="R70" s="1364"/>
      <c r="S70" s="1365">
        <f>SUM(S8:S68)</f>
        <v>0</v>
      </c>
      <c r="T70" s="1365">
        <f>SUM(T8:T68)</f>
        <v>0</v>
      </c>
      <c r="U70" s="1365">
        <f>SUM(U8:U68)</f>
        <v>0</v>
      </c>
    </row>
    <row r="71" spans="1:21" s="1861" customFormat="1" ht="24" customHeight="1">
      <c r="A71" s="1874"/>
      <c r="B71" s="2422"/>
      <c r="C71" s="1875"/>
      <c r="D71" s="1875"/>
      <c r="E71" s="1876" t="s">
        <v>1773</v>
      </c>
      <c r="F71" s="1875"/>
      <c r="G71" s="1875"/>
      <c r="H71" s="1876" t="s">
        <v>1773</v>
      </c>
      <c r="I71" s="1875"/>
      <c r="J71" s="1875"/>
      <c r="K71" s="1876" t="s">
        <v>1773</v>
      </c>
      <c r="L71" s="1875"/>
      <c r="M71" s="1877"/>
      <c r="N71" s="1876" t="s">
        <v>1773</v>
      </c>
      <c r="O71" s="1878"/>
      <c r="P71" s="1878"/>
      <c r="Q71" s="1876" t="s">
        <v>1773</v>
      </c>
      <c r="R71" s="1867"/>
      <c r="S71" s="1868"/>
      <c r="T71" s="1868"/>
      <c r="U71" s="1869"/>
    </row>
    <row r="72" spans="1:21" s="1368" customFormat="1" ht="21">
      <c r="A72" s="1367"/>
      <c r="C72" s="1369"/>
      <c r="D72" s="1369"/>
      <c r="E72" s="1369"/>
      <c r="F72" s="1369"/>
      <c r="G72" s="1369"/>
      <c r="H72" s="1369"/>
      <c r="I72" s="1369"/>
      <c r="J72" s="1369"/>
      <c r="K72" s="1369"/>
      <c r="L72" s="1369"/>
      <c r="M72" s="1369"/>
      <c r="N72" s="1369"/>
      <c r="O72" s="1370"/>
      <c r="P72" s="1370"/>
      <c r="Q72" s="1370"/>
      <c r="R72" s="1370"/>
      <c r="S72" s="1371"/>
      <c r="T72" s="1371"/>
    </row>
    <row r="73" spans="1:21" s="1320" customFormat="1" ht="23.25">
      <c r="A73" s="1319"/>
      <c r="C73" s="1321"/>
      <c r="D73" s="1321"/>
      <c r="E73" s="1322"/>
      <c r="F73" s="1321"/>
      <c r="G73" s="1321"/>
      <c r="H73" s="1322"/>
      <c r="I73" s="1321"/>
      <c r="J73" s="1321"/>
      <c r="K73" s="1322"/>
      <c r="L73" s="1321"/>
      <c r="M73" s="1321"/>
      <c r="N73" s="1322"/>
      <c r="O73" s="1323"/>
      <c r="P73" s="1325"/>
      <c r="Q73" s="1325"/>
      <c r="R73" s="1325"/>
      <c r="S73" s="1324"/>
      <c r="T73" s="1324"/>
    </row>
    <row r="74" spans="1:21" s="1359" customFormat="1" ht="23.25">
      <c r="A74" s="1358"/>
      <c r="C74" s="1360"/>
      <c r="D74" s="1360"/>
      <c r="E74" s="1361"/>
      <c r="F74" s="1360"/>
      <c r="G74" s="1360"/>
      <c r="H74" s="1361"/>
      <c r="I74" s="1360"/>
      <c r="J74" s="1360"/>
      <c r="K74" s="1361"/>
      <c r="L74" s="1360"/>
      <c r="M74" s="1360"/>
      <c r="N74" s="1361"/>
      <c r="O74" s="1362"/>
      <c r="P74" s="1362"/>
      <c r="Q74" s="1362"/>
      <c r="R74" s="1362"/>
      <c r="S74" s="1363"/>
      <c r="T74" s="1363"/>
    </row>
    <row r="75" spans="1:21" s="1359" customFormat="1" ht="23.25">
      <c r="A75" s="1358"/>
      <c r="C75" s="1360">
        <f>D70+E70</f>
        <v>0</v>
      </c>
      <c r="D75" s="1360"/>
      <c r="E75" s="1361">
        <f>E8+E10+E12+E14+E16+E18+E20+E22+E24+E26+E28+E30+E32+E34+E36+E38+E40+E42+E44+E46+E48+E50+E52+E54+E56+E58+E60+E62+E64+E66+E68</f>
        <v>0</v>
      </c>
      <c r="F75" s="1360"/>
      <c r="G75" s="1360"/>
      <c r="H75" s="1361">
        <f>H8+H10+H12+H14+H16+H18+H20+H22+H24+H26+H28+H30+H32+H34+H36+H38+H40+H42+H44+H46+H48+H50+H52+H54+H56+H58+H60+H62+H64+H66+H68</f>
        <v>0</v>
      </c>
      <c r="I75" s="1360"/>
      <c r="J75" s="1360"/>
      <c r="K75" s="1361">
        <f>K8+K10+K12+K14+K16+K18+K20+K22+K24+K26+K28+K30+K32+K34+K36+K38+K40+K42+K44+K46+K48+K50+K52+K54+K56+K58+K60+K62+K64+K66+K68</f>
        <v>0</v>
      </c>
      <c r="L75" s="1360"/>
      <c r="M75" s="1360"/>
      <c r="N75" s="1361">
        <f>N8+N10+N12+N14+N16+N18+N20+N22+N24+N26+N28+N30+N32+N34+N36+N38+N40+N42+N44+N46+N48+N50+N52+N54+N56+N58+N60+N62+N64+N66+N68</f>
        <v>0</v>
      </c>
      <c r="O75" s="1362"/>
      <c r="P75" s="1362"/>
      <c r="Q75" s="1361">
        <f>Q8+Q10+Q12+Q14+Q16+Q18+Q20+Q22+Q24+Q26+Q28+Q30+Q32+Q34+Q36+Q38+Q40+Q42+Q44+Q46+Q48+Q50+Q52+Q54+Q56+Q58+Q60+Q62+Q64+Q66+Q68</f>
        <v>0</v>
      </c>
      <c r="R75" s="1362"/>
      <c r="S75" s="1363"/>
      <c r="T75" s="1363"/>
    </row>
    <row r="76" spans="1:21" s="1359" customFormat="1" ht="23.25">
      <c r="A76" s="1358"/>
      <c r="C76" s="1360"/>
      <c r="D76" s="1360"/>
      <c r="E76" s="1361"/>
      <c r="F76" s="1360"/>
      <c r="G76" s="1360"/>
      <c r="H76" s="1361"/>
      <c r="I76" s="1360"/>
      <c r="J76" s="1360"/>
      <c r="K76" s="1361"/>
      <c r="L76" s="1360"/>
      <c r="M76" s="1360"/>
      <c r="N76" s="1361"/>
      <c r="O76" s="1362"/>
      <c r="P76" s="1362"/>
      <c r="Q76" s="1362"/>
      <c r="R76" s="1362"/>
      <c r="S76" s="1363"/>
      <c r="T76" s="1363"/>
    </row>
    <row r="77" spans="1:21" s="1359" customFormat="1" ht="23.25">
      <c r="A77" s="1358"/>
      <c r="C77" s="1360"/>
      <c r="D77" s="1360"/>
      <c r="E77" s="1361"/>
      <c r="F77" s="1360"/>
      <c r="G77" s="1360"/>
      <c r="H77" s="1361"/>
      <c r="I77" s="1360"/>
      <c r="J77" s="1360"/>
      <c r="K77" s="1361"/>
      <c r="L77" s="1360"/>
      <c r="M77" s="1360"/>
      <c r="N77" s="1361"/>
      <c r="O77" s="1362"/>
      <c r="P77" s="1362"/>
      <c r="Q77" s="1362"/>
      <c r="R77" s="1362"/>
      <c r="S77" s="1363"/>
      <c r="T77" s="1363"/>
    </row>
    <row r="78" spans="1:21" s="1359" customFormat="1" ht="23.25">
      <c r="A78" s="1358"/>
      <c r="C78" s="1360"/>
      <c r="D78" s="1360"/>
      <c r="E78" s="1361"/>
      <c r="F78" s="1360"/>
      <c r="G78" s="1360"/>
      <c r="H78" s="1361"/>
      <c r="I78" s="1360"/>
      <c r="J78" s="1360"/>
      <c r="K78" s="1361"/>
      <c r="L78" s="1360"/>
      <c r="M78" s="1360"/>
      <c r="N78" s="1361"/>
      <c r="O78" s="1362"/>
      <c r="P78" s="1362"/>
      <c r="Q78" s="1362"/>
      <c r="R78" s="1362"/>
      <c r="S78" s="1363"/>
      <c r="T78" s="1363"/>
    </row>
    <row r="79" spans="1:21" s="1304" customFormat="1">
      <c r="A79" s="1303"/>
      <c r="C79" s="1305"/>
      <c r="D79" s="1305"/>
      <c r="E79" s="1306"/>
      <c r="F79" s="1305"/>
      <c r="G79" s="1305"/>
      <c r="H79" s="1306"/>
      <c r="I79" s="1305"/>
      <c r="J79" s="1305"/>
      <c r="K79" s="1306"/>
      <c r="L79" s="1305"/>
      <c r="M79" s="1305"/>
      <c r="N79" s="1306"/>
      <c r="O79" s="1307"/>
      <c r="P79" s="1307"/>
      <c r="Q79" s="1307"/>
      <c r="R79" s="1307"/>
      <c r="S79" s="1308"/>
      <c r="T79" s="1308"/>
    </row>
    <row r="80" spans="1:21" s="1304" customFormat="1">
      <c r="A80" s="1303"/>
      <c r="C80" s="1305"/>
      <c r="D80" s="1305"/>
      <c r="E80" s="1306"/>
      <c r="F80" s="1305"/>
      <c r="G80" s="1305"/>
      <c r="H80" s="1306"/>
      <c r="I80" s="1305"/>
      <c r="J80" s="1305"/>
      <c r="K80" s="1306"/>
      <c r="L80" s="1305"/>
      <c r="M80" s="1305"/>
      <c r="N80" s="1306"/>
      <c r="O80" s="1307"/>
      <c r="P80" s="1307"/>
      <c r="Q80" s="1307"/>
      <c r="R80" s="1307"/>
      <c r="S80" s="1308"/>
      <c r="T80" s="1308"/>
    </row>
    <row r="81" spans="1:20" s="1304" customFormat="1">
      <c r="A81" s="1303"/>
      <c r="C81" s="1305"/>
      <c r="D81" s="1305"/>
      <c r="E81" s="1306"/>
      <c r="F81" s="1305"/>
      <c r="G81" s="1305"/>
      <c r="H81" s="1306"/>
      <c r="I81" s="1305"/>
      <c r="J81" s="1305"/>
      <c r="K81" s="1306"/>
      <c r="L81" s="1305"/>
      <c r="M81" s="1305"/>
      <c r="N81" s="1306"/>
      <c r="O81" s="1307"/>
      <c r="P81" s="1307"/>
      <c r="Q81" s="1307"/>
      <c r="R81" s="1307"/>
      <c r="S81" s="1308"/>
      <c r="T81" s="1308"/>
    </row>
    <row r="82" spans="1:20" s="1304" customFormat="1">
      <c r="A82" s="1303"/>
      <c r="C82" s="1305"/>
      <c r="D82" s="1305"/>
      <c r="E82" s="1306"/>
      <c r="F82" s="1305"/>
      <c r="G82" s="1305"/>
      <c r="H82" s="1306"/>
      <c r="I82" s="1305"/>
      <c r="J82" s="1305"/>
      <c r="K82" s="1306"/>
      <c r="L82" s="1305"/>
      <c r="M82" s="1305"/>
      <c r="N82" s="1306"/>
      <c r="O82" s="1307"/>
      <c r="P82" s="1307"/>
      <c r="Q82" s="1307"/>
      <c r="R82" s="1307"/>
      <c r="S82" s="1308"/>
      <c r="T82" s="1308"/>
    </row>
    <row r="83" spans="1:20" s="1304" customFormat="1">
      <c r="A83" s="1303"/>
      <c r="C83" s="1305"/>
      <c r="D83" s="1305"/>
      <c r="E83" s="1306"/>
      <c r="F83" s="1305"/>
      <c r="G83" s="1305"/>
      <c r="H83" s="1306"/>
      <c r="I83" s="1305"/>
      <c r="J83" s="1305"/>
      <c r="K83" s="1306"/>
      <c r="L83" s="1305"/>
      <c r="M83" s="1305"/>
      <c r="N83" s="1306"/>
      <c r="O83" s="1307"/>
      <c r="P83" s="1307"/>
      <c r="Q83" s="1307"/>
      <c r="R83" s="1307"/>
      <c r="S83" s="1308"/>
      <c r="T83" s="1308"/>
    </row>
    <row r="84" spans="1:20" s="1304" customFormat="1">
      <c r="A84" s="1303"/>
      <c r="C84" s="1305"/>
      <c r="D84" s="1305"/>
      <c r="E84" s="1306"/>
      <c r="F84" s="1305"/>
      <c r="G84" s="1305"/>
      <c r="H84" s="1306"/>
      <c r="I84" s="1305"/>
      <c r="J84" s="1305"/>
      <c r="K84" s="1306"/>
      <c r="L84" s="1305"/>
      <c r="M84" s="1305"/>
      <c r="N84" s="1306"/>
      <c r="O84" s="1307"/>
      <c r="P84" s="1307"/>
      <c r="Q84" s="1307"/>
      <c r="R84" s="1307"/>
      <c r="S84" s="1308"/>
      <c r="T84" s="1308"/>
    </row>
    <row r="85" spans="1:20" s="1304" customFormat="1">
      <c r="A85" s="1303"/>
      <c r="C85" s="1305"/>
      <c r="D85" s="1305"/>
      <c r="E85" s="1306"/>
      <c r="F85" s="1305"/>
      <c r="G85" s="1305"/>
      <c r="H85" s="1306"/>
      <c r="I85" s="1305"/>
      <c r="J85" s="1305"/>
      <c r="K85" s="1306"/>
      <c r="L85" s="1305"/>
      <c r="M85" s="1305"/>
      <c r="N85" s="1306"/>
      <c r="O85" s="1307"/>
      <c r="P85" s="1307"/>
      <c r="Q85" s="1307"/>
      <c r="R85" s="1307"/>
      <c r="S85" s="1308"/>
      <c r="T85" s="1308"/>
    </row>
  </sheetData>
  <mergeCells count="12">
    <mergeCell ref="B70:B71"/>
    <mergeCell ref="S6:T6"/>
    <mergeCell ref="U6:U7"/>
    <mergeCell ref="A2:Q2"/>
    <mergeCell ref="A3:Q3"/>
    <mergeCell ref="A6:B6"/>
    <mergeCell ref="C6:E6"/>
    <mergeCell ref="F6:H6"/>
    <mergeCell ref="I6:K6"/>
    <mergeCell ref="L6:N6"/>
    <mergeCell ref="O6:Q6"/>
    <mergeCell ref="R6:R7"/>
  </mergeCells>
  <pageMargins left="0.47244094488188981" right="0.70866141732283472" top="0.86614173228346458" bottom="0.39370078740157483" header="0.78740157480314965" footer="0.59055118110236227"/>
  <pageSetup paperSize="9" scale="68" orientation="landscape" r:id="rId1"/>
  <rowBreaks count="2" manualBreakCount="2">
    <brk id="29" max="17" man="1"/>
    <brk id="55" max="17" man="1"/>
  </rowBreaks>
  <colBreaks count="1" manualBreakCount="1">
    <brk id="17" max="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53"/>
  <sheetViews>
    <sheetView view="pageBreakPreview" topLeftCell="B69" zoomScale="80" zoomScaleSheetLayoutView="80" workbookViewId="0">
      <selection activeCell="C69" sqref="C69"/>
    </sheetView>
  </sheetViews>
  <sheetFormatPr defaultRowHeight="23.25"/>
  <cols>
    <col min="1" max="1" width="7.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8" width="9.625" style="256" customWidth="1"/>
    <col min="9" max="9" width="9.625" style="8" customWidth="1"/>
    <col min="10" max="10" width="11" style="8" customWidth="1"/>
    <col min="11" max="11" width="8.625" style="8" customWidth="1"/>
    <col min="12" max="12" width="8.125" style="11" customWidth="1"/>
    <col min="13" max="13" width="13.625" style="563" customWidth="1"/>
    <col min="14" max="14" width="5.5" style="13" customWidth="1"/>
    <col min="15" max="15" width="5.5" style="14" customWidth="1"/>
    <col min="16" max="16" width="5.5" style="565" customWidth="1"/>
    <col min="17" max="17" width="6.625" style="12" customWidth="1"/>
    <col min="18" max="18" width="7.625" style="15" customWidth="1"/>
    <col min="19" max="19" width="7.625" style="377" customWidth="1"/>
    <col min="20" max="20" width="11" style="16" customWidth="1"/>
    <col min="21" max="23" width="9.875" style="16" customWidth="1"/>
    <col min="24" max="24" width="7.625" style="16" customWidth="1"/>
    <col min="25" max="25" width="7.25" style="15" customWidth="1"/>
    <col min="26" max="29" width="9" style="16"/>
    <col min="30" max="35" width="9" style="134"/>
    <col min="36" max="16384" width="9" style="8"/>
  </cols>
  <sheetData>
    <row r="1" spans="1:35" s="1330" customFormat="1" ht="28.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35" s="1334" customFormat="1" ht="28.5" customHeight="1">
      <c r="A2" s="1343"/>
      <c r="B2" s="2436" t="s">
        <v>355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35" ht="27.7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25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25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25"/>
    </row>
    <row r="7" spans="1:35" s="50" customFormat="1">
      <c r="A7" s="99"/>
      <c r="B7" s="40"/>
      <c r="C7" s="40"/>
      <c r="D7" s="42" t="s">
        <v>356</v>
      </c>
      <c r="E7" s="43"/>
      <c r="F7" s="43"/>
      <c r="G7" s="43"/>
      <c r="H7" s="366"/>
      <c r="I7" s="43"/>
      <c r="J7" s="43"/>
      <c r="K7" s="43"/>
      <c r="L7" s="45"/>
      <c r="M7" s="303"/>
      <c r="N7" s="40"/>
      <c r="O7" s="47"/>
      <c r="P7" s="566"/>
      <c r="Q7" s="49"/>
      <c r="R7" s="44"/>
      <c r="S7" s="379"/>
      <c r="T7" s="46"/>
      <c r="U7" s="46"/>
      <c r="V7" s="46"/>
      <c r="W7" s="46"/>
      <c r="X7" s="44"/>
      <c r="Y7" s="44"/>
    </row>
    <row r="8" spans="1:35" s="65" customFormat="1">
      <c r="A8" s="64" t="s">
        <v>28</v>
      </c>
      <c r="B8" s="918">
        <v>1</v>
      </c>
      <c r="C8" s="918">
        <v>1</v>
      </c>
      <c r="D8" s="86" t="s">
        <v>358</v>
      </c>
      <c r="E8" s="96">
        <v>30000</v>
      </c>
      <c r="F8" s="64"/>
      <c r="G8" s="64"/>
      <c r="H8" s="83">
        <v>30000</v>
      </c>
      <c r="I8" s="64"/>
      <c r="J8" s="64"/>
      <c r="K8" s="561">
        <f t="shared" ref="K8" si="0">SUM(E8-H8)</f>
        <v>0</v>
      </c>
      <c r="L8" s="98" t="s">
        <v>104</v>
      </c>
      <c r="M8" s="57" t="s">
        <v>1435</v>
      </c>
      <c r="N8" s="918">
        <v>30</v>
      </c>
      <c r="O8" s="85" t="s">
        <v>31</v>
      </c>
      <c r="P8" s="328">
        <v>61</v>
      </c>
      <c r="Q8" s="60" t="s">
        <v>31</v>
      </c>
      <c r="R8" s="62">
        <v>80</v>
      </c>
      <c r="S8" s="381">
        <v>97</v>
      </c>
      <c r="T8" s="185" t="s">
        <v>170</v>
      </c>
      <c r="U8" s="185" t="s">
        <v>170</v>
      </c>
      <c r="V8" s="185" t="s">
        <v>131</v>
      </c>
      <c r="W8" s="185" t="s">
        <v>131</v>
      </c>
      <c r="X8" s="62" t="s">
        <v>56</v>
      </c>
      <c r="Y8" s="163" t="s">
        <v>170</v>
      </c>
    </row>
    <row r="9" spans="1:35" s="336" customFormat="1">
      <c r="A9" s="68" t="s">
        <v>28</v>
      </c>
      <c r="B9" s="69">
        <v>2</v>
      </c>
      <c r="C9" s="69">
        <v>2</v>
      </c>
      <c r="D9" s="233" t="s">
        <v>357</v>
      </c>
      <c r="E9" s="560">
        <v>100000</v>
      </c>
      <c r="F9" s="335"/>
      <c r="G9" s="335"/>
      <c r="H9" s="167">
        <v>100000</v>
      </c>
      <c r="I9" s="335"/>
      <c r="J9" s="335"/>
      <c r="K9" s="561">
        <f t="shared" ref="K9:K13" si="1">SUM(E9-H9)</f>
        <v>0</v>
      </c>
      <c r="L9" s="73" t="s">
        <v>30</v>
      </c>
      <c r="M9" s="117" t="s">
        <v>1173</v>
      </c>
      <c r="N9" s="69">
        <v>70</v>
      </c>
      <c r="O9" s="169" t="s">
        <v>31</v>
      </c>
      <c r="P9" s="567">
        <v>80</v>
      </c>
      <c r="Q9" s="169" t="s">
        <v>31</v>
      </c>
      <c r="R9" s="68">
        <v>80</v>
      </c>
      <c r="S9" s="391">
        <v>89</v>
      </c>
      <c r="T9" s="185" t="s">
        <v>170</v>
      </c>
      <c r="U9" s="185" t="s">
        <v>170</v>
      </c>
      <c r="V9" s="185" t="s">
        <v>131</v>
      </c>
      <c r="W9" s="185" t="s">
        <v>131</v>
      </c>
      <c r="X9" s="68" t="s">
        <v>41</v>
      </c>
      <c r="Y9" s="163" t="s">
        <v>170</v>
      </c>
      <c r="Z9" s="230"/>
      <c r="AA9" s="230"/>
      <c r="AB9" s="230"/>
      <c r="AC9" s="230"/>
      <c r="AD9" s="230"/>
      <c r="AE9" s="230"/>
      <c r="AF9" s="230"/>
      <c r="AG9" s="230"/>
      <c r="AH9" s="230"/>
      <c r="AI9" s="230"/>
    </row>
    <row r="10" spans="1:35" s="65" customFormat="1" ht="46.5">
      <c r="A10" s="64" t="s">
        <v>28</v>
      </c>
      <c r="B10" s="918">
        <v>3</v>
      </c>
      <c r="C10" s="918">
        <v>3</v>
      </c>
      <c r="D10" s="120" t="s">
        <v>359</v>
      </c>
      <c r="E10" s="90">
        <v>150000</v>
      </c>
      <c r="F10" s="64"/>
      <c r="G10" s="64"/>
      <c r="H10" s="83">
        <v>150000</v>
      </c>
      <c r="I10" s="64"/>
      <c r="J10" s="64"/>
      <c r="K10" s="561">
        <f t="shared" si="1"/>
        <v>0</v>
      </c>
      <c r="L10" s="98" t="s">
        <v>30</v>
      </c>
      <c r="M10" s="98" t="s">
        <v>111</v>
      </c>
      <c r="N10" s="59">
        <v>70</v>
      </c>
      <c r="O10" s="85" t="s">
        <v>31</v>
      </c>
      <c r="P10" s="328">
        <v>80</v>
      </c>
      <c r="Q10" s="60" t="s">
        <v>31</v>
      </c>
      <c r="R10" s="62">
        <v>80</v>
      </c>
      <c r="S10" s="1045" t="s">
        <v>1353</v>
      </c>
      <c r="T10" s="163" t="s">
        <v>131</v>
      </c>
      <c r="U10" s="185" t="s">
        <v>170</v>
      </c>
      <c r="V10" s="185" t="s">
        <v>131</v>
      </c>
      <c r="W10" s="185" t="s">
        <v>131</v>
      </c>
      <c r="X10" s="62" t="s">
        <v>56</v>
      </c>
      <c r="Y10" s="163" t="s">
        <v>170</v>
      </c>
    </row>
    <row r="11" spans="1:35" s="65" customFormat="1" ht="46.5">
      <c r="A11" s="64" t="s">
        <v>28</v>
      </c>
      <c r="B11" s="919">
        <v>4</v>
      </c>
      <c r="C11" s="919">
        <v>4</v>
      </c>
      <c r="D11" s="120" t="s">
        <v>360</v>
      </c>
      <c r="E11" s="90">
        <v>20000</v>
      </c>
      <c r="F11" s="64"/>
      <c r="G11" s="64"/>
      <c r="H11" s="83">
        <v>20000</v>
      </c>
      <c r="I11" s="64"/>
      <c r="J11" s="64"/>
      <c r="K11" s="561">
        <f t="shared" si="1"/>
        <v>0</v>
      </c>
      <c r="L11" s="98" t="s">
        <v>30</v>
      </c>
      <c r="M11" s="98" t="s">
        <v>1179</v>
      </c>
      <c r="N11" s="59">
        <v>50</v>
      </c>
      <c r="O11" s="85" t="s">
        <v>31</v>
      </c>
      <c r="P11" s="328">
        <v>55</v>
      </c>
      <c r="Q11" s="60" t="s">
        <v>31</v>
      </c>
      <c r="R11" s="62">
        <v>80</v>
      </c>
      <c r="S11" s="381">
        <v>95.81</v>
      </c>
      <c r="T11" s="163" t="s">
        <v>170</v>
      </c>
      <c r="U11" s="163" t="s">
        <v>170</v>
      </c>
      <c r="V11" s="185" t="s">
        <v>131</v>
      </c>
      <c r="W11" s="185" t="s">
        <v>131</v>
      </c>
      <c r="X11" s="62" t="s">
        <v>56</v>
      </c>
      <c r="Y11" s="163" t="s">
        <v>170</v>
      </c>
      <c r="Z11" s="65" t="s">
        <v>42</v>
      </c>
    </row>
    <row r="12" spans="1:35" s="65" customFormat="1">
      <c r="A12" s="64" t="s">
        <v>28</v>
      </c>
      <c r="B12" s="918">
        <v>5</v>
      </c>
      <c r="C12" s="918">
        <v>5</v>
      </c>
      <c r="D12" s="120" t="s">
        <v>361</v>
      </c>
      <c r="E12" s="90">
        <v>50000</v>
      </c>
      <c r="F12" s="64"/>
      <c r="G12" s="64"/>
      <c r="H12" s="83">
        <v>50000</v>
      </c>
      <c r="I12" s="64"/>
      <c r="J12" s="64"/>
      <c r="K12" s="571">
        <f t="shared" si="1"/>
        <v>0</v>
      </c>
      <c r="L12" s="98" t="s">
        <v>30</v>
      </c>
      <c r="M12" s="98" t="s">
        <v>1180</v>
      </c>
      <c r="N12" s="59">
        <v>60</v>
      </c>
      <c r="O12" s="85" t="s">
        <v>31</v>
      </c>
      <c r="P12" s="328">
        <v>150</v>
      </c>
      <c r="Q12" s="60" t="s">
        <v>31</v>
      </c>
      <c r="R12" s="62">
        <v>80</v>
      </c>
      <c r="S12" s="381">
        <v>90.21</v>
      </c>
      <c r="T12" s="163" t="s">
        <v>170</v>
      </c>
      <c r="U12" s="163" t="s">
        <v>170</v>
      </c>
      <c r="V12" s="185" t="s">
        <v>131</v>
      </c>
      <c r="W12" s="185" t="s">
        <v>131</v>
      </c>
      <c r="X12" s="62" t="s">
        <v>56</v>
      </c>
      <c r="Y12" s="163" t="s">
        <v>170</v>
      </c>
    </row>
    <row r="13" spans="1:35" s="65" customFormat="1">
      <c r="A13" s="64" t="s">
        <v>28</v>
      </c>
      <c r="B13" s="919">
        <v>6</v>
      </c>
      <c r="C13" s="919">
        <v>6</v>
      </c>
      <c r="D13" s="120" t="s">
        <v>362</v>
      </c>
      <c r="E13" s="90">
        <v>20000</v>
      </c>
      <c r="F13" s="64"/>
      <c r="G13" s="64"/>
      <c r="H13" s="83">
        <v>20000</v>
      </c>
      <c r="I13" s="64"/>
      <c r="J13" s="64"/>
      <c r="K13" s="571">
        <f t="shared" si="1"/>
        <v>0</v>
      </c>
      <c r="L13" s="98" t="s">
        <v>30</v>
      </c>
      <c r="M13" s="98" t="s">
        <v>1181</v>
      </c>
      <c r="N13" s="59">
        <v>70</v>
      </c>
      <c r="O13" s="85" t="s">
        <v>31</v>
      </c>
      <c r="P13" s="328">
        <v>70</v>
      </c>
      <c r="Q13" s="60" t="s">
        <v>31</v>
      </c>
      <c r="R13" s="62">
        <v>80</v>
      </c>
      <c r="S13" s="381">
        <v>92.54</v>
      </c>
      <c r="T13" s="163" t="s">
        <v>170</v>
      </c>
      <c r="U13" s="163" t="s">
        <v>170</v>
      </c>
      <c r="V13" s="185" t="s">
        <v>131</v>
      </c>
      <c r="W13" s="185" t="s">
        <v>131</v>
      </c>
      <c r="X13" s="62" t="s">
        <v>56</v>
      </c>
      <c r="Y13" s="163" t="s">
        <v>170</v>
      </c>
    </row>
    <row r="14" spans="1:35" s="65" customFormat="1" ht="21.75" customHeight="1">
      <c r="A14" s="64" t="s">
        <v>28</v>
      </c>
      <c r="B14" s="918">
        <v>7</v>
      </c>
      <c r="C14" s="918">
        <v>7</v>
      </c>
      <c r="D14" s="234" t="s">
        <v>363</v>
      </c>
      <c r="E14" s="225"/>
      <c r="F14" s="235">
        <v>13000</v>
      </c>
      <c r="G14" s="64"/>
      <c r="H14" s="83"/>
      <c r="I14" s="83">
        <v>13000</v>
      </c>
      <c r="J14" s="64"/>
      <c r="K14" s="562">
        <f>SUM(F14-I14)</f>
        <v>0</v>
      </c>
      <c r="L14" s="98" t="s">
        <v>30</v>
      </c>
      <c r="M14" s="98" t="s">
        <v>1182</v>
      </c>
      <c r="N14" s="59">
        <v>400</v>
      </c>
      <c r="O14" s="85" t="s">
        <v>31</v>
      </c>
      <c r="P14" s="328">
        <v>400</v>
      </c>
      <c r="Q14" s="60" t="s">
        <v>31</v>
      </c>
      <c r="R14" s="62">
        <v>80</v>
      </c>
      <c r="S14" s="381">
        <v>92.54</v>
      </c>
      <c r="T14" s="163" t="s">
        <v>170</v>
      </c>
      <c r="U14" s="163" t="s">
        <v>170</v>
      </c>
      <c r="V14" s="185" t="s">
        <v>131</v>
      </c>
      <c r="W14" s="185" t="s">
        <v>131</v>
      </c>
      <c r="X14" s="62" t="s">
        <v>56</v>
      </c>
      <c r="Y14" s="163" t="s">
        <v>170</v>
      </c>
    </row>
    <row r="15" spans="1:35" s="65" customFormat="1" ht="21.75" customHeight="1">
      <c r="A15" s="64" t="s">
        <v>28</v>
      </c>
      <c r="B15" s="919">
        <v>8</v>
      </c>
      <c r="C15" s="919">
        <v>8</v>
      </c>
      <c r="D15" s="234" t="s">
        <v>364</v>
      </c>
      <c r="E15" s="225"/>
      <c r="F15" s="235">
        <v>30000</v>
      </c>
      <c r="G15" s="64"/>
      <c r="H15" s="83"/>
      <c r="I15" s="83">
        <v>30000</v>
      </c>
      <c r="J15" s="64"/>
      <c r="K15" s="562">
        <f>SUM(F15-I15)</f>
        <v>0</v>
      </c>
      <c r="L15" s="98" t="s">
        <v>30</v>
      </c>
      <c r="M15" s="98" t="s">
        <v>1183</v>
      </c>
      <c r="N15" s="59">
        <v>40</v>
      </c>
      <c r="O15" s="85" t="s">
        <v>31</v>
      </c>
      <c r="P15" s="328">
        <v>40</v>
      </c>
      <c r="Q15" s="60" t="s">
        <v>31</v>
      </c>
      <c r="R15" s="62">
        <v>80</v>
      </c>
      <c r="S15" s="381">
        <v>98.06</v>
      </c>
      <c r="T15" s="163" t="s">
        <v>170</v>
      </c>
      <c r="U15" s="163" t="s">
        <v>170</v>
      </c>
      <c r="V15" s="185" t="s">
        <v>131</v>
      </c>
      <c r="W15" s="185" t="s">
        <v>131</v>
      </c>
      <c r="X15" s="62" t="s">
        <v>56</v>
      </c>
      <c r="Y15" s="163" t="s">
        <v>170</v>
      </c>
      <c r="Z15" s="65" t="s">
        <v>365</v>
      </c>
    </row>
    <row r="16" spans="1:35" s="94" customFormat="1" ht="46.5">
      <c r="A16" s="64" t="s">
        <v>28</v>
      </c>
      <c r="B16" s="918">
        <v>9</v>
      </c>
      <c r="C16" s="918">
        <v>9</v>
      </c>
      <c r="D16" s="121" t="s">
        <v>366</v>
      </c>
      <c r="E16" s="236"/>
      <c r="F16" s="203">
        <v>40000</v>
      </c>
      <c r="G16" s="67"/>
      <c r="H16" s="91"/>
      <c r="I16" s="67"/>
      <c r="J16" s="67"/>
      <c r="K16" s="67"/>
      <c r="L16" s="117" t="s">
        <v>30</v>
      </c>
      <c r="M16" s="117" t="s">
        <v>1642</v>
      </c>
      <c r="N16" s="69">
        <v>70</v>
      </c>
      <c r="O16" s="75" t="s">
        <v>31</v>
      </c>
      <c r="P16" s="567"/>
      <c r="Q16" s="93"/>
      <c r="R16" s="68">
        <v>80</v>
      </c>
      <c r="S16" s="391"/>
      <c r="T16" s="67"/>
      <c r="U16" s="67"/>
      <c r="V16" s="67"/>
      <c r="W16" s="67"/>
      <c r="X16" s="62" t="s">
        <v>56</v>
      </c>
      <c r="Y16" s="163" t="s">
        <v>131</v>
      </c>
    </row>
    <row r="17" spans="1:35" s="116" customFormat="1">
      <c r="A17" s="114" t="s">
        <v>28</v>
      </c>
      <c r="B17" s="919">
        <v>10</v>
      </c>
      <c r="C17" s="919">
        <v>10</v>
      </c>
      <c r="D17" s="86" t="s">
        <v>367</v>
      </c>
      <c r="E17" s="55">
        <v>40000</v>
      </c>
      <c r="F17" s="106"/>
      <c r="G17" s="106"/>
      <c r="H17" s="181">
        <v>40000</v>
      </c>
      <c r="I17" s="106"/>
      <c r="J17" s="106"/>
      <c r="K17" s="181">
        <f>SUM(E17-H17)</f>
        <v>0</v>
      </c>
      <c r="L17" s="107" t="s">
        <v>30</v>
      </c>
      <c r="M17" s="107" t="s">
        <v>1187</v>
      </c>
      <c r="N17" s="109">
        <v>70</v>
      </c>
      <c r="O17" s="110" t="s">
        <v>31</v>
      </c>
      <c r="P17" s="568">
        <v>70</v>
      </c>
      <c r="Q17" s="110" t="s">
        <v>31</v>
      </c>
      <c r="R17" s="112">
        <v>80</v>
      </c>
      <c r="S17" s="384">
        <v>97</v>
      </c>
      <c r="T17" s="182" t="s">
        <v>170</v>
      </c>
      <c r="U17" s="182" t="s">
        <v>170</v>
      </c>
      <c r="V17" s="182" t="s">
        <v>131</v>
      </c>
      <c r="W17" s="182" t="s">
        <v>131</v>
      </c>
      <c r="X17" s="112" t="s">
        <v>32</v>
      </c>
      <c r="Y17" s="163" t="s">
        <v>170</v>
      </c>
      <c r="Z17" s="115" t="s">
        <v>33</v>
      </c>
    </row>
    <row r="18" spans="1:35" s="94" customFormat="1">
      <c r="A18" s="67" t="s">
        <v>28</v>
      </c>
      <c r="B18" s="918">
        <v>11</v>
      </c>
      <c r="C18" s="918">
        <v>11</v>
      </c>
      <c r="D18" s="120" t="s">
        <v>368</v>
      </c>
      <c r="E18" s="71">
        <v>42000</v>
      </c>
      <c r="F18" s="67"/>
      <c r="G18" s="67"/>
      <c r="H18" s="91">
        <v>42000</v>
      </c>
      <c r="I18" s="67"/>
      <c r="J18" s="67"/>
      <c r="K18" s="181">
        <f>SUM(E18-H18)</f>
        <v>0</v>
      </c>
      <c r="L18" s="117" t="s">
        <v>30</v>
      </c>
      <c r="M18" s="117" t="s">
        <v>1197</v>
      </c>
      <c r="N18" s="69">
        <v>100</v>
      </c>
      <c r="O18" s="75" t="s">
        <v>31</v>
      </c>
      <c r="P18" s="567">
        <v>100</v>
      </c>
      <c r="Q18" s="93" t="s">
        <v>31</v>
      </c>
      <c r="R18" s="68">
        <v>80</v>
      </c>
      <c r="S18" s="391">
        <v>96.11</v>
      </c>
      <c r="T18" s="182" t="s">
        <v>170</v>
      </c>
      <c r="U18" s="182" t="s">
        <v>170</v>
      </c>
      <c r="V18" s="182" t="s">
        <v>131</v>
      </c>
      <c r="W18" s="182" t="s">
        <v>131</v>
      </c>
      <c r="X18" s="68" t="s">
        <v>81</v>
      </c>
      <c r="Y18" s="163" t="s">
        <v>170</v>
      </c>
    </row>
    <row r="19" spans="1:35" s="94" customFormat="1">
      <c r="A19" s="67" t="s">
        <v>28</v>
      </c>
      <c r="B19" s="919">
        <v>12</v>
      </c>
      <c r="C19" s="919">
        <v>12</v>
      </c>
      <c r="D19" s="124" t="s">
        <v>369</v>
      </c>
      <c r="E19" s="71">
        <v>43000</v>
      </c>
      <c r="F19" s="67"/>
      <c r="G19" s="67"/>
      <c r="H19" s="91">
        <v>43000</v>
      </c>
      <c r="I19" s="67"/>
      <c r="J19" s="67"/>
      <c r="K19" s="181">
        <f>SUM(E19-H19)</f>
        <v>0</v>
      </c>
      <c r="L19" s="117" t="s">
        <v>30</v>
      </c>
      <c r="M19" s="117" t="s">
        <v>1198</v>
      </c>
      <c r="N19" s="69">
        <v>60</v>
      </c>
      <c r="O19" s="75" t="s">
        <v>31</v>
      </c>
      <c r="P19" s="567">
        <v>90</v>
      </c>
      <c r="Q19" s="93" t="s">
        <v>31</v>
      </c>
      <c r="R19" s="68">
        <v>80</v>
      </c>
      <c r="S19" s="391">
        <v>90</v>
      </c>
      <c r="T19" s="182" t="s">
        <v>170</v>
      </c>
      <c r="U19" s="182" t="s">
        <v>170</v>
      </c>
      <c r="V19" s="182" t="s">
        <v>131</v>
      </c>
      <c r="W19" s="182" t="s">
        <v>131</v>
      </c>
      <c r="X19" s="68" t="s">
        <v>81</v>
      </c>
      <c r="Y19" s="163" t="s">
        <v>170</v>
      </c>
    </row>
    <row r="20" spans="1:35" s="50" customFormat="1">
      <c r="A20" s="99"/>
      <c r="B20" s="40"/>
      <c r="C20" s="40"/>
      <c r="D20" s="42" t="s">
        <v>38</v>
      </c>
      <c r="E20" s="43"/>
      <c r="F20" s="43"/>
      <c r="G20" s="43"/>
      <c r="H20" s="366"/>
      <c r="I20" s="43"/>
      <c r="J20" s="43"/>
      <c r="K20" s="43"/>
      <c r="L20" s="45"/>
      <c r="M20" s="303"/>
      <c r="N20" s="40"/>
      <c r="O20" s="47"/>
      <c r="P20" s="566"/>
      <c r="Q20" s="49"/>
      <c r="R20" s="44"/>
      <c r="S20" s="379"/>
      <c r="T20" s="46"/>
      <c r="U20" s="46"/>
      <c r="V20" s="46"/>
      <c r="W20" s="46"/>
      <c r="X20" s="44"/>
      <c r="Y20" s="668"/>
    </row>
    <row r="21" spans="1:35" s="94" customFormat="1">
      <c r="A21" s="67" t="s">
        <v>39</v>
      </c>
      <c r="B21" s="918">
        <v>13</v>
      </c>
      <c r="C21" s="918">
        <v>1</v>
      </c>
      <c r="D21" s="86" t="s">
        <v>423</v>
      </c>
      <c r="E21" s="123">
        <v>30000</v>
      </c>
      <c r="F21" s="67"/>
      <c r="G21" s="67"/>
      <c r="H21" s="91">
        <v>30000</v>
      </c>
      <c r="I21" s="67"/>
      <c r="J21" s="67"/>
      <c r="K21" s="559">
        <f>SUM(E21-H21)</f>
        <v>0</v>
      </c>
      <c r="L21" s="117" t="s">
        <v>44</v>
      </c>
      <c r="M21" s="117" t="s">
        <v>1199</v>
      </c>
      <c r="N21" s="919">
        <v>400</v>
      </c>
      <c r="O21" s="75" t="s">
        <v>31</v>
      </c>
      <c r="P21" s="567">
        <v>400</v>
      </c>
      <c r="Q21" s="93" t="s">
        <v>31</v>
      </c>
      <c r="R21" s="68">
        <v>80</v>
      </c>
      <c r="S21" s="391">
        <v>92.19</v>
      </c>
      <c r="T21" s="185" t="s">
        <v>170</v>
      </c>
      <c r="U21" s="185" t="s">
        <v>170</v>
      </c>
      <c r="V21" s="185" t="s">
        <v>131</v>
      </c>
      <c r="W21" s="185" t="s">
        <v>131</v>
      </c>
      <c r="X21" s="68" t="s">
        <v>81</v>
      </c>
      <c r="Y21" s="163" t="s">
        <v>170</v>
      </c>
    </row>
    <row r="22" spans="1:35" s="65" customFormat="1">
      <c r="A22" s="64" t="s">
        <v>39</v>
      </c>
      <c r="B22" s="918">
        <v>14</v>
      </c>
      <c r="C22" s="918">
        <v>2</v>
      </c>
      <c r="D22" s="79" t="s">
        <v>379</v>
      </c>
      <c r="E22" s="225">
        <v>0</v>
      </c>
      <c r="F22" s="147">
        <v>30000</v>
      </c>
      <c r="G22" s="64"/>
      <c r="H22" s="83"/>
      <c r="I22" s="64"/>
      <c r="J22" s="64"/>
      <c r="K22" s="64"/>
      <c r="L22" s="98" t="s">
        <v>44</v>
      </c>
      <c r="M22" s="98" t="s">
        <v>1643</v>
      </c>
      <c r="N22" s="918">
        <v>40</v>
      </c>
      <c r="O22" s="85" t="s">
        <v>31</v>
      </c>
      <c r="P22" s="328">
        <v>51</v>
      </c>
      <c r="Q22" s="60" t="s">
        <v>31</v>
      </c>
      <c r="R22" s="62">
        <v>80</v>
      </c>
      <c r="S22" s="381">
        <v>99.33</v>
      </c>
      <c r="T22" s="185" t="s">
        <v>170</v>
      </c>
      <c r="U22" s="185"/>
      <c r="V22" s="185" t="s">
        <v>170</v>
      </c>
      <c r="W22" s="185" t="s">
        <v>170</v>
      </c>
      <c r="X22" s="62" t="s">
        <v>56</v>
      </c>
      <c r="Y22" s="163" t="s">
        <v>170</v>
      </c>
      <c r="Z22" s="65" t="s">
        <v>42</v>
      </c>
    </row>
    <row r="23" spans="1:35" s="65" customFormat="1" ht="21.75" customHeight="1">
      <c r="A23" s="64" t="s">
        <v>39</v>
      </c>
      <c r="B23" s="918">
        <v>15</v>
      </c>
      <c r="C23" s="918">
        <v>3</v>
      </c>
      <c r="D23" s="86" t="s">
        <v>380</v>
      </c>
      <c r="E23" s="96">
        <v>50000</v>
      </c>
      <c r="F23" s="64"/>
      <c r="G23" s="64"/>
      <c r="H23" s="83">
        <v>50000</v>
      </c>
      <c r="I23" s="64"/>
      <c r="J23" s="64"/>
      <c r="K23" s="451">
        <f>SUM(E23-H23)</f>
        <v>0</v>
      </c>
      <c r="L23" s="98" t="s">
        <v>44</v>
      </c>
      <c r="M23" s="98" t="s">
        <v>1184</v>
      </c>
      <c r="N23" s="918">
        <v>100</v>
      </c>
      <c r="O23" s="85" t="s">
        <v>31</v>
      </c>
      <c r="P23" s="328">
        <v>150</v>
      </c>
      <c r="Q23" s="60" t="s">
        <v>31</v>
      </c>
      <c r="R23" s="62">
        <v>80</v>
      </c>
      <c r="S23" s="381">
        <v>96.62</v>
      </c>
      <c r="T23" s="163" t="s">
        <v>170</v>
      </c>
      <c r="U23" s="163" t="s">
        <v>170</v>
      </c>
      <c r="V23" s="163" t="s">
        <v>131</v>
      </c>
      <c r="W23" s="163" t="s">
        <v>131</v>
      </c>
      <c r="X23" s="62" t="s">
        <v>56</v>
      </c>
      <c r="Y23" s="163" t="s">
        <v>170</v>
      </c>
    </row>
    <row r="24" spans="1:35" s="65" customFormat="1" ht="21.75" customHeight="1">
      <c r="A24" s="64" t="s">
        <v>39</v>
      </c>
      <c r="B24" s="918">
        <v>16</v>
      </c>
      <c r="C24" s="918">
        <v>4</v>
      </c>
      <c r="D24" s="120" t="s">
        <v>381</v>
      </c>
      <c r="E24" s="90">
        <v>35000</v>
      </c>
      <c r="F24" s="64"/>
      <c r="G24" s="64"/>
      <c r="H24" s="83">
        <v>35000</v>
      </c>
      <c r="I24" s="64"/>
      <c r="J24" s="64"/>
      <c r="K24" s="451">
        <f>SUM(E24-H24)</f>
        <v>0</v>
      </c>
      <c r="L24" s="98" t="s">
        <v>44</v>
      </c>
      <c r="M24" s="98" t="s">
        <v>1185</v>
      </c>
      <c r="N24" s="918">
        <v>80</v>
      </c>
      <c r="O24" s="85" t="s">
        <v>31</v>
      </c>
      <c r="P24" s="328">
        <v>90</v>
      </c>
      <c r="Q24" s="60" t="s">
        <v>31</v>
      </c>
      <c r="R24" s="62">
        <v>80</v>
      </c>
      <c r="S24" s="381">
        <v>96.15</v>
      </c>
      <c r="T24" s="163" t="s">
        <v>170</v>
      </c>
      <c r="U24" s="163" t="s">
        <v>170</v>
      </c>
      <c r="V24" s="163" t="s">
        <v>131</v>
      </c>
      <c r="W24" s="163" t="s">
        <v>131</v>
      </c>
      <c r="X24" s="62" t="s">
        <v>56</v>
      </c>
      <c r="Y24" s="163" t="s">
        <v>170</v>
      </c>
    </row>
    <row r="25" spans="1:35" s="65" customFormat="1">
      <c r="A25" s="64" t="s">
        <v>39</v>
      </c>
      <c r="B25" s="918">
        <v>17</v>
      </c>
      <c r="C25" s="918">
        <v>5</v>
      </c>
      <c r="D25" s="120" t="s">
        <v>382</v>
      </c>
      <c r="E25" s="90">
        <v>30000</v>
      </c>
      <c r="F25" s="64"/>
      <c r="G25" s="64"/>
      <c r="H25" s="83">
        <v>30000</v>
      </c>
      <c r="I25" s="64"/>
      <c r="J25" s="64"/>
      <c r="K25" s="451">
        <f>SUM(E25-H25)</f>
        <v>0</v>
      </c>
      <c r="L25" s="98" t="s">
        <v>44</v>
      </c>
      <c r="M25" s="98" t="s">
        <v>1186</v>
      </c>
      <c r="N25" s="918">
        <v>50</v>
      </c>
      <c r="O25" s="85" t="s">
        <v>31</v>
      </c>
      <c r="P25" s="328">
        <v>60</v>
      </c>
      <c r="Q25" s="60" t="s">
        <v>31</v>
      </c>
      <c r="R25" s="62">
        <v>80</v>
      </c>
      <c r="S25" s="381">
        <v>98</v>
      </c>
      <c r="T25" s="163" t="s">
        <v>170</v>
      </c>
      <c r="U25" s="163" t="s">
        <v>170</v>
      </c>
      <c r="V25" s="163" t="s">
        <v>131</v>
      </c>
      <c r="W25" s="163" t="s">
        <v>131</v>
      </c>
      <c r="X25" s="62" t="s">
        <v>56</v>
      </c>
      <c r="Y25" s="163" t="s">
        <v>170</v>
      </c>
    </row>
    <row r="26" spans="1:35" s="65" customFormat="1" ht="46.5">
      <c r="A26" s="64" t="s">
        <v>39</v>
      </c>
      <c r="B26" s="918">
        <v>18</v>
      </c>
      <c r="C26" s="918">
        <v>6</v>
      </c>
      <c r="D26" s="86" t="s">
        <v>383</v>
      </c>
      <c r="E26" s="96">
        <v>50000</v>
      </c>
      <c r="F26" s="64"/>
      <c r="G26" s="64"/>
      <c r="H26" s="83">
        <v>50000</v>
      </c>
      <c r="I26" s="64"/>
      <c r="J26" s="64"/>
      <c r="K26" s="451">
        <f t="shared" ref="K26:K28" si="2">SUM(E25-H25)</f>
        <v>0</v>
      </c>
      <c r="L26" s="98" t="s">
        <v>44</v>
      </c>
      <c r="M26" s="98" t="s">
        <v>1182</v>
      </c>
      <c r="N26" s="918">
        <v>100</v>
      </c>
      <c r="O26" s="85" t="s">
        <v>31</v>
      </c>
      <c r="P26" s="328">
        <v>110</v>
      </c>
      <c r="Q26" s="60" t="s">
        <v>31</v>
      </c>
      <c r="R26" s="62">
        <v>80</v>
      </c>
      <c r="S26" s="381">
        <v>96.42</v>
      </c>
      <c r="T26" s="163" t="s">
        <v>170</v>
      </c>
      <c r="U26" s="163" t="s">
        <v>170</v>
      </c>
      <c r="V26" s="163" t="s">
        <v>131</v>
      </c>
      <c r="W26" s="163" t="s">
        <v>131</v>
      </c>
      <c r="X26" s="62" t="s">
        <v>56</v>
      </c>
      <c r="Y26" s="163" t="s">
        <v>170</v>
      </c>
    </row>
    <row r="27" spans="1:35" s="65" customFormat="1" ht="21.75" customHeight="1">
      <c r="A27" s="64" t="s">
        <v>39</v>
      </c>
      <c r="B27" s="918">
        <v>19</v>
      </c>
      <c r="C27" s="918">
        <v>7</v>
      </c>
      <c r="D27" s="120" t="s">
        <v>384</v>
      </c>
      <c r="E27" s="90">
        <v>11000</v>
      </c>
      <c r="F27" s="64"/>
      <c r="G27" s="64"/>
      <c r="H27" s="83">
        <v>11000</v>
      </c>
      <c r="I27" s="64"/>
      <c r="J27" s="64"/>
      <c r="K27" s="451">
        <f t="shared" si="2"/>
        <v>0</v>
      </c>
      <c r="L27" s="98" t="s">
        <v>44</v>
      </c>
      <c r="M27" s="98" t="s">
        <v>1187</v>
      </c>
      <c r="N27" s="918">
        <v>200</v>
      </c>
      <c r="O27" s="85" t="s">
        <v>31</v>
      </c>
      <c r="P27" s="328">
        <v>90</v>
      </c>
      <c r="Q27" s="60" t="s">
        <v>31</v>
      </c>
      <c r="R27" s="62">
        <v>80</v>
      </c>
      <c r="S27" s="1041" t="s">
        <v>1353</v>
      </c>
      <c r="T27" s="163" t="s">
        <v>131</v>
      </c>
      <c r="U27" s="163" t="s">
        <v>170</v>
      </c>
      <c r="V27" s="163" t="s">
        <v>131</v>
      </c>
      <c r="W27" s="163" t="s">
        <v>131</v>
      </c>
      <c r="X27" s="62" t="s">
        <v>56</v>
      </c>
      <c r="Y27" s="163" t="s">
        <v>170</v>
      </c>
    </row>
    <row r="28" spans="1:35" s="65" customFormat="1">
      <c r="A28" s="64" t="s">
        <v>39</v>
      </c>
      <c r="B28" s="918">
        <v>20</v>
      </c>
      <c r="C28" s="918">
        <v>8</v>
      </c>
      <c r="D28" s="120" t="s">
        <v>385</v>
      </c>
      <c r="E28" s="90">
        <v>40000</v>
      </c>
      <c r="F28" s="64"/>
      <c r="G28" s="64"/>
      <c r="H28" s="83">
        <v>40000</v>
      </c>
      <c r="I28" s="64"/>
      <c r="J28" s="64"/>
      <c r="K28" s="451">
        <f t="shared" si="2"/>
        <v>0</v>
      </c>
      <c r="L28" s="98" t="s">
        <v>44</v>
      </c>
      <c r="M28" s="98" t="s">
        <v>1188</v>
      </c>
      <c r="N28" s="918">
        <v>100</v>
      </c>
      <c r="O28" s="85" t="s">
        <v>31</v>
      </c>
      <c r="P28" s="328">
        <v>200</v>
      </c>
      <c r="Q28" s="60" t="s">
        <v>31</v>
      </c>
      <c r="R28" s="62">
        <v>80</v>
      </c>
      <c r="S28" s="381">
        <v>97.53</v>
      </c>
      <c r="T28" s="163" t="s">
        <v>170</v>
      </c>
      <c r="U28" s="163" t="s">
        <v>170</v>
      </c>
      <c r="V28" s="163" t="s">
        <v>131</v>
      </c>
      <c r="W28" s="163" t="s">
        <v>131</v>
      </c>
      <c r="X28" s="62" t="s">
        <v>56</v>
      </c>
      <c r="Y28" s="163" t="s">
        <v>170</v>
      </c>
    </row>
    <row r="29" spans="1:35" s="66" customFormat="1">
      <c r="A29" s="64" t="s">
        <v>39</v>
      </c>
      <c r="B29" s="918">
        <v>21</v>
      </c>
      <c r="C29" s="918">
        <v>9</v>
      </c>
      <c r="D29" s="120" t="s">
        <v>370</v>
      </c>
      <c r="E29" s="90">
        <v>25000</v>
      </c>
      <c r="F29" s="56"/>
      <c r="G29" s="56"/>
      <c r="H29" s="83"/>
      <c r="I29" s="56"/>
      <c r="J29" s="56"/>
      <c r="K29" s="56"/>
      <c r="L29" s="57" t="s">
        <v>371</v>
      </c>
      <c r="M29" s="98"/>
      <c r="N29" s="59">
        <v>30</v>
      </c>
      <c r="O29" s="85" t="s">
        <v>31</v>
      </c>
      <c r="P29" s="328"/>
      <c r="Q29" s="60"/>
      <c r="R29" s="62">
        <v>80</v>
      </c>
      <c r="S29" s="381"/>
      <c r="T29" s="64"/>
      <c r="U29" s="64"/>
      <c r="V29" s="64"/>
      <c r="W29" s="64"/>
      <c r="X29" s="68" t="s">
        <v>41</v>
      </c>
      <c r="Y29" s="163" t="s">
        <v>131</v>
      </c>
      <c r="Z29" s="65" t="s">
        <v>42</v>
      </c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s="66" customFormat="1">
      <c r="A30" s="64" t="s">
        <v>39</v>
      </c>
      <c r="B30" s="918">
        <v>22</v>
      </c>
      <c r="C30" s="918">
        <v>10</v>
      </c>
      <c r="D30" s="120" t="s">
        <v>372</v>
      </c>
      <c r="E30" s="90">
        <v>40000</v>
      </c>
      <c r="F30" s="56"/>
      <c r="G30" s="56"/>
      <c r="H30" s="83">
        <v>40000</v>
      </c>
      <c r="I30" s="56"/>
      <c r="J30" s="451"/>
      <c r="K30" s="451">
        <f>SUM(E30-H30)</f>
        <v>0</v>
      </c>
      <c r="L30" s="57" t="s">
        <v>44</v>
      </c>
      <c r="M30" s="98" t="s">
        <v>1172</v>
      </c>
      <c r="N30" s="59">
        <v>30</v>
      </c>
      <c r="O30" s="85" t="s">
        <v>31</v>
      </c>
      <c r="P30" s="328">
        <v>85</v>
      </c>
      <c r="Q30" s="60" t="s">
        <v>31</v>
      </c>
      <c r="R30" s="62">
        <v>80</v>
      </c>
      <c r="S30" s="381">
        <v>90</v>
      </c>
      <c r="T30" s="163" t="s">
        <v>170</v>
      </c>
      <c r="U30" s="163" t="s">
        <v>170</v>
      </c>
      <c r="V30" s="163" t="s">
        <v>131</v>
      </c>
      <c r="W30" s="163" t="s">
        <v>131</v>
      </c>
      <c r="X30" s="68" t="s">
        <v>41</v>
      </c>
      <c r="Y30" s="163" t="s">
        <v>170</v>
      </c>
      <c r="Z30" s="65" t="s">
        <v>42</v>
      </c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66" customFormat="1" ht="46.5">
      <c r="A31" s="64" t="s">
        <v>1175</v>
      </c>
      <c r="B31" s="918">
        <v>23</v>
      </c>
      <c r="C31" s="918">
        <v>11</v>
      </c>
      <c r="D31" s="79" t="s">
        <v>373</v>
      </c>
      <c r="E31" s="147"/>
      <c r="F31" s="147">
        <v>35000</v>
      </c>
      <c r="G31" s="56"/>
      <c r="H31" s="83"/>
      <c r="I31" s="83">
        <v>35000</v>
      </c>
      <c r="J31" s="56"/>
      <c r="K31" s="83">
        <f>SUM(F31-I31)</f>
        <v>0</v>
      </c>
      <c r="L31" s="57" t="s">
        <v>44</v>
      </c>
      <c r="M31" s="98" t="s">
        <v>1174</v>
      </c>
      <c r="N31" s="59">
        <v>65</v>
      </c>
      <c r="O31" s="85" t="s">
        <v>31</v>
      </c>
      <c r="P31" s="328">
        <v>85</v>
      </c>
      <c r="Q31" s="60" t="s">
        <v>31</v>
      </c>
      <c r="R31" s="62">
        <v>80</v>
      </c>
      <c r="S31" s="381">
        <v>90</v>
      </c>
      <c r="T31" s="163" t="s">
        <v>170</v>
      </c>
      <c r="U31" s="163" t="s">
        <v>170</v>
      </c>
      <c r="V31" s="163" t="s">
        <v>131</v>
      </c>
      <c r="W31" s="163" t="s">
        <v>131</v>
      </c>
      <c r="X31" s="68" t="s">
        <v>41</v>
      </c>
      <c r="Y31" s="163" t="s">
        <v>170</v>
      </c>
      <c r="Z31" s="65" t="s">
        <v>120</v>
      </c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66" customFormat="1">
      <c r="A32" s="64" t="s">
        <v>39</v>
      </c>
      <c r="B32" s="918">
        <v>24</v>
      </c>
      <c r="C32" s="918">
        <v>12</v>
      </c>
      <c r="D32" s="120" t="s">
        <v>374</v>
      </c>
      <c r="E32" s="90">
        <v>30000</v>
      </c>
      <c r="F32" s="56"/>
      <c r="G32" s="56"/>
      <c r="H32" s="83">
        <v>30000</v>
      </c>
      <c r="I32" s="56"/>
      <c r="J32" s="56"/>
      <c r="K32" s="451">
        <f t="shared" ref="K32:K39" si="3">SUM(E32-H32)</f>
        <v>0</v>
      </c>
      <c r="L32" s="57" t="s">
        <v>371</v>
      </c>
      <c r="M32" s="98" t="s">
        <v>1176</v>
      </c>
      <c r="N32" s="59">
        <v>50</v>
      </c>
      <c r="O32" s="85" t="s">
        <v>31</v>
      </c>
      <c r="P32" s="328">
        <v>110</v>
      </c>
      <c r="Q32" s="60" t="s">
        <v>31</v>
      </c>
      <c r="R32" s="62">
        <v>80</v>
      </c>
      <c r="S32" s="1041" t="s">
        <v>1353</v>
      </c>
      <c r="T32" s="163" t="s">
        <v>131</v>
      </c>
      <c r="U32" s="163" t="s">
        <v>170</v>
      </c>
      <c r="V32" s="163" t="s">
        <v>131</v>
      </c>
      <c r="W32" s="163" t="s">
        <v>131</v>
      </c>
      <c r="X32" s="68" t="s">
        <v>41</v>
      </c>
      <c r="Y32" s="163" t="s">
        <v>170</v>
      </c>
      <c r="Z32" s="65" t="s">
        <v>159</v>
      </c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s="116" customFormat="1" ht="21.75" customHeight="1">
      <c r="A33" s="114" t="s">
        <v>39</v>
      </c>
      <c r="B33" s="918">
        <v>25</v>
      </c>
      <c r="C33" s="918">
        <v>13</v>
      </c>
      <c r="D33" s="97" t="s">
        <v>413</v>
      </c>
      <c r="E33" s="55">
        <v>45000</v>
      </c>
      <c r="F33" s="106"/>
      <c r="G33" s="106"/>
      <c r="H33" s="181">
        <v>45000</v>
      </c>
      <c r="I33" s="106"/>
      <c r="J33" s="106"/>
      <c r="K33" s="554">
        <f t="shared" si="3"/>
        <v>0</v>
      </c>
      <c r="L33" s="107" t="s">
        <v>44</v>
      </c>
      <c r="M33" s="107" t="s">
        <v>1186</v>
      </c>
      <c r="N33" s="926">
        <v>60</v>
      </c>
      <c r="O33" s="110" t="s">
        <v>31</v>
      </c>
      <c r="P33" s="568">
        <v>80</v>
      </c>
      <c r="Q33" s="110" t="s">
        <v>31</v>
      </c>
      <c r="R33" s="112">
        <v>80</v>
      </c>
      <c r="S33" s="384">
        <v>96.31</v>
      </c>
      <c r="T33" s="182" t="s">
        <v>170</v>
      </c>
      <c r="U33" s="182" t="s">
        <v>170</v>
      </c>
      <c r="V33" s="182" t="s">
        <v>131</v>
      </c>
      <c r="W33" s="182" t="s">
        <v>131</v>
      </c>
      <c r="X33" s="112" t="s">
        <v>32</v>
      </c>
      <c r="Y33" s="163" t="s">
        <v>170</v>
      </c>
      <c r="Z33" s="115" t="s">
        <v>120</v>
      </c>
    </row>
    <row r="34" spans="1:35" s="116" customFormat="1" ht="21.75" customHeight="1">
      <c r="A34" s="114" t="s">
        <v>39</v>
      </c>
      <c r="B34" s="918">
        <v>26</v>
      </c>
      <c r="C34" s="918">
        <v>14</v>
      </c>
      <c r="D34" s="86" t="s">
        <v>414</v>
      </c>
      <c r="E34" s="55">
        <v>60000</v>
      </c>
      <c r="F34" s="106"/>
      <c r="G34" s="106"/>
      <c r="H34" s="181">
        <v>60000</v>
      </c>
      <c r="I34" s="106"/>
      <c r="J34" s="106"/>
      <c r="K34" s="554">
        <f t="shared" si="3"/>
        <v>0</v>
      </c>
      <c r="L34" s="107" t="s">
        <v>44</v>
      </c>
      <c r="M34" s="107" t="s">
        <v>1644</v>
      </c>
      <c r="N34" s="926">
        <v>50</v>
      </c>
      <c r="O34" s="110" t="s">
        <v>31</v>
      </c>
      <c r="P34" s="568">
        <v>52</v>
      </c>
      <c r="Q34" s="110" t="s">
        <v>31</v>
      </c>
      <c r="R34" s="112">
        <v>80</v>
      </c>
      <c r="S34" s="384">
        <v>98.77</v>
      </c>
      <c r="T34" s="182" t="s">
        <v>170</v>
      </c>
      <c r="U34" s="182" t="s">
        <v>170</v>
      </c>
      <c r="V34" s="182" t="s">
        <v>131</v>
      </c>
      <c r="W34" s="182" t="s">
        <v>131</v>
      </c>
      <c r="X34" s="112" t="s">
        <v>32</v>
      </c>
      <c r="Y34" s="163" t="s">
        <v>170</v>
      </c>
      <c r="Z34" s="115" t="s">
        <v>42</v>
      </c>
    </row>
    <row r="35" spans="1:35" s="116" customFormat="1">
      <c r="A35" s="114" t="s">
        <v>39</v>
      </c>
      <c r="B35" s="918">
        <v>27</v>
      </c>
      <c r="C35" s="918">
        <v>15</v>
      </c>
      <c r="D35" s="86" t="s">
        <v>415</v>
      </c>
      <c r="E35" s="55">
        <v>20000</v>
      </c>
      <c r="F35" s="106"/>
      <c r="G35" s="106"/>
      <c r="H35" s="181">
        <v>20000</v>
      </c>
      <c r="I35" s="106"/>
      <c r="J35" s="106"/>
      <c r="K35" s="554">
        <f t="shared" si="3"/>
        <v>0</v>
      </c>
      <c r="L35" s="107" t="s">
        <v>44</v>
      </c>
      <c r="M35" s="107" t="s">
        <v>1532</v>
      </c>
      <c r="N35" s="926">
        <v>100</v>
      </c>
      <c r="O35" s="110" t="s">
        <v>31</v>
      </c>
      <c r="P35" s="568">
        <v>100</v>
      </c>
      <c r="Q35" s="110" t="s">
        <v>31</v>
      </c>
      <c r="R35" s="112">
        <v>80</v>
      </c>
      <c r="S35" s="384">
        <v>97.5</v>
      </c>
      <c r="T35" s="182" t="s">
        <v>170</v>
      </c>
      <c r="U35" s="182" t="s">
        <v>170</v>
      </c>
      <c r="V35" s="182" t="s">
        <v>131</v>
      </c>
      <c r="W35" s="182" t="s">
        <v>131</v>
      </c>
      <c r="X35" s="112" t="s">
        <v>32</v>
      </c>
      <c r="Y35" s="163" t="s">
        <v>170</v>
      </c>
      <c r="Z35" s="115" t="s">
        <v>120</v>
      </c>
    </row>
    <row r="36" spans="1:35" s="116" customFormat="1">
      <c r="A36" s="114" t="s">
        <v>39</v>
      </c>
      <c r="B36" s="918">
        <v>28</v>
      </c>
      <c r="C36" s="918">
        <v>16</v>
      </c>
      <c r="D36" s="86" t="s">
        <v>416</v>
      </c>
      <c r="E36" s="55">
        <v>30000</v>
      </c>
      <c r="F36" s="106"/>
      <c r="G36" s="106"/>
      <c r="H36" s="181">
        <v>30000</v>
      </c>
      <c r="I36" s="106"/>
      <c r="J36" s="106"/>
      <c r="K36" s="554">
        <f t="shared" si="3"/>
        <v>0</v>
      </c>
      <c r="L36" s="107" t="s">
        <v>44</v>
      </c>
      <c r="M36" s="107" t="s">
        <v>1195</v>
      </c>
      <c r="N36" s="926">
        <v>100</v>
      </c>
      <c r="O36" s="110" t="s">
        <v>31</v>
      </c>
      <c r="P36" s="568">
        <v>100</v>
      </c>
      <c r="Q36" s="110" t="s">
        <v>31</v>
      </c>
      <c r="R36" s="112">
        <v>80</v>
      </c>
      <c r="S36" s="384">
        <v>96.39</v>
      </c>
      <c r="T36" s="182" t="s">
        <v>170</v>
      </c>
      <c r="U36" s="182" t="s">
        <v>170</v>
      </c>
      <c r="V36" s="182" t="s">
        <v>131</v>
      </c>
      <c r="W36" s="182" t="s">
        <v>131</v>
      </c>
      <c r="X36" s="112" t="s">
        <v>32</v>
      </c>
      <c r="Y36" s="670" t="s">
        <v>170</v>
      </c>
      <c r="Z36" s="115" t="s">
        <v>42</v>
      </c>
    </row>
    <row r="37" spans="1:35" s="116" customFormat="1">
      <c r="A37" s="114" t="s">
        <v>39</v>
      </c>
      <c r="B37" s="918">
        <v>29</v>
      </c>
      <c r="C37" s="918">
        <v>17</v>
      </c>
      <c r="D37" s="86" t="s">
        <v>417</v>
      </c>
      <c r="E37" s="55">
        <v>50000</v>
      </c>
      <c r="F37" s="106"/>
      <c r="G37" s="106"/>
      <c r="H37" s="181">
        <v>50000</v>
      </c>
      <c r="I37" s="106"/>
      <c r="J37" s="106"/>
      <c r="K37" s="554">
        <f t="shared" si="3"/>
        <v>0</v>
      </c>
      <c r="L37" s="107" t="s">
        <v>49</v>
      </c>
      <c r="M37" s="107" t="s">
        <v>49</v>
      </c>
      <c r="N37" s="926">
        <v>40</v>
      </c>
      <c r="O37" s="110" t="s">
        <v>31</v>
      </c>
      <c r="P37" s="568">
        <v>40</v>
      </c>
      <c r="Q37" s="110" t="s">
        <v>31</v>
      </c>
      <c r="R37" s="112">
        <v>80</v>
      </c>
      <c r="S37" s="384">
        <v>92.33</v>
      </c>
      <c r="T37" s="182" t="s">
        <v>170</v>
      </c>
      <c r="U37" s="182" t="s">
        <v>170</v>
      </c>
      <c r="V37" s="182" t="s">
        <v>131</v>
      </c>
      <c r="W37" s="182" t="s">
        <v>131</v>
      </c>
      <c r="X37" s="112" t="s">
        <v>32</v>
      </c>
      <c r="Y37" s="670" t="s">
        <v>170</v>
      </c>
      <c r="Z37" s="115" t="s">
        <v>42</v>
      </c>
    </row>
    <row r="38" spans="1:35" s="116" customFormat="1" ht="21.75" customHeight="1">
      <c r="A38" s="114" t="s">
        <v>39</v>
      </c>
      <c r="B38" s="918">
        <v>30</v>
      </c>
      <c r="C38" s="918">
        <v>18</v>
      </c>
      <c r="D38" s="54" t="s">
        <v>418</v>
      </c>
      <c r="E38" s="238">
        <v>15000</v>
      </c>
      <c r="F38" s="106"/>
      <c r="G38" s="106"/>
      <c r="H38" s="181">
        <v>15000</v>
      </c>
      <c r="I38" s="106"/>
      <c r="J38" s="106"/>
      <c r="K38" s="554">
        <f t="shared" si="3"/>
        <v>0</v>
      </c>
      <c r="L38" s="107" t="s">
        <v>49</v>
      </c>
      <c r="M38" s="107" t="s">
        <v>210</v>
      </c>
      <c r="N38" s="926">
        <v>100</v>
      </c>
      <c r="O38" s="110" t="s">
        <v>31</v>
      </c>
      <c r="P38" s="568">
        <v>100</v>
      </c>
      <c r="Q38" s="110" t="s">
        <v>31</v>
      </c>
      <c r="R38" s="112">
        <v>80</v>
      </c>
      <c r="S38" s="384">
        <v>98</v>
      </c>
      <c r="T38" s="182" t="s">
        <v>170</v>
      </c>
      <c r="U38" s="182" t="s">
        <v>170</v>
      </c>
      <c r="V38" s="182" t="s">
        <v>131</v>
      </c>
      <c r="W38" s="182" t="s">
        <v>131</v>
      </c>
      <c r="X38" s="112" t="s">
        <v>32</v>
      </c>
      <c r="Y38" s="670" t="s">
        <v>170</v>
      </c>
      <c r="Z38" s="115" t="s">
        <v>33</v>
      </c>
    </row>
    <row r="39" spans="1:35" s="66" customFormat="1" ht="46.5">
      <c r="A39" s="64" t="s">
        <v>39</v>
      </c>
      <c r="B39" s="918">
        <v>31</v>
      </c>
      <c r="C39" s="918">
        <v>19</v>
      </c>
      <c r="D39" s="120" t="s">
        <v>375</v>
      </c>
      <c r="E39" s="90">
        <v>30000</v>
      </c>
      <c r="F39" s="56"/>
      <c r="G39" s="56"/>
      <c r="H39" s="83">
        <v>30000</v>
      </c>
      <c r="I39" s="56"/>
      <c r="J39" s="56"/>
      <c r="K39" s="451">
        <f t="shared" si="3"/>
        <v>0</v>
      </c>
      <c r="L39" s="57" t="s">
        <v>376</v>
      </c>
      <c r="M39" s="98" t="s">
        <v>1177</v>
      </c>
      <c r="N39" s="59">
        <v>70</v>
      </c>
      <c r="O39" s="85" t="s">
        <v>31</v>
      </c>
      <c r="P39" s="328">
        <v>80</v>
      </c>
      <c r="Q39" s="60" t="s">
        <v>31</v>
      </c>
      <c r="R39" s="62">
        <v>80</v>
      </c>
      <c r="S39" s="1041" t="s">
        <v>1353</v>
      </c>
      <c r="T39" s="163" t="s">
        <v>131</v>
      </c>
      <c r="U39" s="163" t="s">
        <v>170</v>
      </c>
      <c r="V39" s="163" t="s">
        <v>131</v>
      </c>
      <c r="W39" s="163" t="s">
        <v>131</v>
      </c>
      <c r="X39" s="68" t="s">
        <v>41</v>
      </c>
      <c r="Y39" s="163" t="s">
        <v>170</v>
      </c>
      <c r="Z39" s="65" t="s">
        <v>159</v>
      </c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65" customFormat="1" ht="49.5" customHeight="1">
      <c r="A40" s="64" t="s">
        <v>39</v>
      </c>
      <c r="B40" s="918">
        <v>32</v>
      </c>
      <c r="C40" s="918">
        <v>20</v>
      </c>
      <c r="D40" s="120" t="s">
        <v>386</v>
      </c>
      <c r="E40" s="90">
        <v>40000</v>
      </c>
      <c r="F40" s="64"/>
      <c r="G40" s="64"/>
      <c r="H40" s="83">
        <v>40000</v>
      </c>
      <c r="I40" s="64"/>
      <c r="J40" s="64"/>
      <c r="K40" s="451">
        <f>E40-H40</f>
        <v>0</v>
      </c>
      <c r="L40" s="98" t="s">
        <v>49</v>
      </c>
      <c r="M40" s="98" t="s">
        <v>1189</v>
      </c>
      <c r="N40" s="59">
        <v>70</v>
      </c>
      <c r="O40" s="85" t="s">
        <v>31</v>
      </c>
      <c r="P40" s="328">
        <v>70</v>
      </c>
      <c r="Q40" s="60" t="s">
        <v>31</v>
      </c>
      <c r="R40" s="62">
        <v>80</v>
      </c>
      <c r="S40" s="381">
        <v>95.85</v>
      </c>
      <c r="T40" s="163" t="s">
        <v>170</v>
      </c>
      <c r="U40" s="163" t="s">
        <v>170</v>
      </c>
      <c r="V40" s="163" t="s">
        <v>131</v>
      </c>
      <c r="W40" s="163" t="s">
        <v>131</v>
      </c>
      <c r="X40" s="62" t="s">
        <v>56</v>
      </c>
      <c r="Y40" s="163" t="s">
        <v>170</v>
      </c>
    </row>
    <row r="41" spans="1:35" s="65" customFormat="1">
      <c r="A41" s="64" t="s">
        <v>39</v>
      </c>
      <c r="B41" s="918">
        <v>33</v>
      </c>
      <c r="C41" s="918">
        <v>21</v>
      </c>
      <c r="D41" s="120" t="s">
        <v>387</v>
      </c>
      <c r="E41" s="90">
        <v>40000</v>
      </c>
      <c r="F41" s="64"/>
      <c r="G41" s="64"/>
      <c r="H41" s="83">
        <v>40000</v>
      </c>
      <c r="I41" s="64"/>
      <c r="J41" s="64"/>
      <c r="K41" s="451">
        <f t="shared" ref="K41:K45" si="4">SUM(E40-H40)</f>
        <v>0</v>
      </c>
      <c r="L41" s="98" t="s">
        <v>49</v>
      </c>
      <c r="M41" s="98" t="s">
        <v>1190</v>
      </c>
      <c r="N41" s="59">
        <v>70</v>
      </c>
      <c r="O41" s="85" t="s">
        <v>31</v>
      </c>
      <c r="P41" s="328">
        <v>70</v>
      </c>
      <c r="Q41" s="60" t="s">
        <v>31</v>
      </c>
      <c r="R41" s="62">
        <v>80</v>
      </c>
      <c r="S41" s="381">
        <v>92.35</v>
      </c>
      <c r="T41" s="163" t="s">
        <v>170</v>
      </c>
      <c r="U41" s="163" t="s">
        <v>170</v>
      </c>
      <c r="V41" s="163" t="s">
        <v>131</v>
      </c>
      <c r="W41" s="163" t="s">
        <v>131</v>
      </c>
      <c r="X41" s="62" t="s">
        <v>56</v>
      </c>
      <c r="Y41" s="163" t="s">
        <v>170</v>
      </c>
    </row>
    <row r="42" spans="1:35" s="65" customFormat="1" ht="46.5">
      <c r="A42" s="64" t="s">
        <v>39</v>
      </c>
      <c r="B42" s="918">
        <v>34</v>
      </c>
      <c r="C42" s="918">
        <v>22</v>
      </c>
      <c r="D42" s="237" t="s">
        <v>388</v>
      </c>
      <c r="E42" s="90">
        <v>200000</v>
      </c>
      <c r="F42" s="64"/>
      <c r="G42" s="64"/>
      <c r="H42" s="83">
        <v>200000</v>
      </c>
      <c r="I42" s="64"/>
      <c r="J42" s="64"/>
      <c r="K42" s="451">
        <f t="shared" si="4"/>
        <v>0</v>
      </c>
      <c r="L42" s="98" t="s">
        <v>49</v>
      </c>
      <c r="M42" s="57" t="s">
        <v>1191</v>
      </c>
      <c r="N42" s="59">
        <v>500</v>
      </c>
      <c r="O42" s="85" t="s">
        <v>31</v>
      </c>
      <c r="P42" s="328">
        <v>300</v>
      </c>
      <c r="Q42" s="60" t="s">
        <v>31</v>
      </c>
      <c r="R42" s="62">
        <v>80</v>
      </c>
      <c r="S42" s="1041" t="s">
        <v>1353</v>
      </c>
      <c r="T42" s="163" t="s">
        <v>131</v>
      </c>
      <c r="U42" s="163" t="s">
        <v>170</v>
      </c>
      <c r="V42" s="163" t="s">
        <v>131</v>
      </c>
      <c r="W42" s="163" t="s">
        <v>131</v>
      </c>
      <c r="X42" s="62" t="s">
        <v>56</v>
      </c>
      <c r="Y42" s="163" t="s">
        <v>170</v>
      </c>
    </row>
    <row r="43" spans="1:35" s="65" customFormat="1" ht="46.5">
      <c r="A43" s="64" t="s">
        <v>39</v>
      </c>
      <c r="B43" s="918">
        <v>35</v>
      </c>
      <c r="C43" s="918">
        <v>23</v>
      </c>
      <c r="D43" s="86" t="s">
        <v>389</v>
      </c>
      <c r="E43" s="96">
        <v>100000</v>
      </c>
      <c r="F43" s="64"/>
      <c r="G43" s="64"/>
      <c r="H43" s="83">
        <v>100000</v>
      </c>
      <c r="I43" s="64"/>
      <c r="J43" s="64"/>
      <c r="K43" s="451">
        <f t="shared" si="4"/>
        <v>0</v>
      </c>
      <c r="L43" s="98" t="s">
        <v>49</v>
      </c>
      <c r="M43" s="98" t="s">
        <v>1192</v>
      </c>
      <c r="N43" s="59">
        <v>20</v>
      </c>
      <c r="O43" s="82" t="s">
        <v>390</v>
      </c>
      <c r="P43" s="328">
        <v>5</v>
      </c>
      <c r="Q43" s="1130" t="s">
        <v>390</v>
      </c>
      <c r="R43" s="62">
        <v>80</v>
      </c>
      <c r="S43" s="1041" t="s">
        <v>1353</v>
      </c>
      <c r="T43" s="163" t="s">
        <v>131</v>
      </c>
      <c r="U43" s="163" t="s">
        <v>170</v>
      </c>
      <c r="V43" s="163" t="s">
        <v>131</v>
      </c>
      <c r="W43" s="163" t="s">
        <v>131</v>
      </c>
      <c r="X43" s="62" t="s">
        <v>56</v>
      </c>
      <c r="Y43" s="163" t="s">
        <v>170</v>
      </c>
    </row>
    <row r="44" spans="1:35" s="65" customFormat="1">
      <c r="A44" s="64" t="s">
        <v>39</v>
      </c>
      <c r="B44" s="918">
        <v>36</v>
      </c>
      <c r="C44" s="918">
        <v>24</v>
      </c>
      <c r="D44" s="86" t="s">
        <v>391</v>
      </c>
      <c r="E44" s="96">
        <v>83000</v>
      </c>
      <c r="F44" s="64"/>
      <c r="G44" s="64"/>
      <c r="H44" s="83">
        <v>83000</v>
      </c>
      <c r="I44" s="64"/>
      <c r="J44" s="64"/>
      <c r="K44" s="451">
        <f t="shared" si="4"/>
        <v>0</v>
      </c>
      <c r="L44" s="98" t="s">
        <v>49</v>
      </c>
      <c r="M44" s="98" t="s">
        <v>1193</v>
      </c>
      <c r="N44" s="59">
        <v>298</v>
      </c>
      <c r="O44" s="85" t="s">
        <v>31</v>
      </c>
      <c r="P44" s="328">
        <v>288</v>
      </c>
      <c r="Q44" s="60" t="s">
        <v>31</v>
      </c>
      <c r="R44" s="62">
        <v>80</v>
      </c>
      <c r="S44" s="381">
        <v>99.1</v>
      </c>
      <c r="T44" s="163" t="s">
        <v>170</v>
      </c>
      <c r="U44" s="163" t="s">
        <v>170</v>
      </c>
      <c r="V44" s="163" t="s">
        <v>131</v>
      </c>
      <c r="W44" s="163" t="s">
        <v>131</v>
      </c>
      <c r="X44" s="62" t="s">
        <v>56</v>
      </c>
      <c r="Y44" s="163" t="s">
        <v>170</v>
      </c>
    </row>
    <row r="45" spans="1:35" s="65" customFormat="1">
      <c r="A45" s="64" t="s">
        <v>39</v>
      </c>
      <c r="B45" s="918">
        <v>37</v>
      </c>
      <c r="C45" s="918">
        <v>25</v>
      </c>
      <c r="D45" s="120" t="s">
        <v>392</v>
      </c>
      <c r="E45" s="90">
        <v>73000</v>
      </c>
      <c r="F45" s="64"/>
      <c r="G45" s="64"/>
      <c r="H45" s="83">
        <v>73000</v>
      </c>
      <c r="I45" s="64"/>
      <c r="J45" s="64"/>
      <c r="K45" s="451">
        <f t="shared" si="4"/>
        <v>0</v>
      </c>
      <c r="L45" s="98" t="s">
        <v>49</v>
      </c>
      <c r="M45" s="98" t="s">
        <v>1194</v>
      </c>
      <c r="N45" s="59">
        <v>10</v>
      </c>
      <c r="O45" s="85" t="s">
        <v>31</v>
      </c>
      <c r="P45" s="328">
        <v>81</v>
      </c>
      <c r="Q45" s="60" t="s">
        <v>31</v>
      </c>
      <c r="R45" s="62">
        <v>80</v>
      </c>
      <c r="S45" s="381">
        <v>97.03</v>
      </c>
      <c r="T45" s="163" t="s">
        <v>170</v>
      </c>
      <c r="U45" s="163" t="s">
        <v>170</v>
      </c>
      <c r="V45" s="163" t="s">
        <v>131</v>
      </c>
      <c r="W45" s="163" t="s">
        <v>131</v>
      </c>
      <c r="X45" s="62" t="s">
        <v>56</v>
      </c>
      <c r="Y45" s="163" t="s">
        <v>170</v>
      </c>
    </row>
    <row r="46" spans="1:35" s="65" customFormat="1" ht="46.5">
      <c r="A46" s="64" t="s">
        <v>39</v>
      </c>
      <c r="B46" s="918">
        <v>38</v>
      </c>
      <c r="C46" s="918">
        <v>26</v>
      </c>
      <c r="D46" s="234" t="s">
        <v>393</v>
      </c>
      <c r="E46" s="225">
        <v>0</v>
      </c>
      <c r="F46" s="235">
        <v>33000</v>
      </c>
      <c r="G46" s="64"/>
      <c r="H46" s="83"/>
      <c r="I46" s="64"/>
      <c r="J46" s="64"/>
      <c r="K46" s="64"/>
      <c r="L46" s="98" t="s">
        <v>49</v>
      </c>
      <c r="M46" s="98" t="s">
        <v>1306</v>
      </c>
      <c r="N46" s="59">
        <v>40</v>
      </c>
      <c r="O46" s="85" t="s">
        <v>31</v>
      </c>
      <c r="P46" s="328"/>
      <c r="Q46" s="60"/>
      <c r="R46" s="62">
        <v>80</v>
      </c>
      <c r="S46" s="1045" t="s">
        <v>1353</v>
      </c>
      <c r="T46" s="64"/>
      <c r="U46" s="64"/>
      <c r="V46" s="64"/>
      <c r="W46" s="64"/>
      <c r="X46" s="62" t="s">
        <v>56</v>
      </c>
      <c r="Y46" s="163" t="s">
        <v>170</v>
      </c>
      <c r="Z46" s="65" t="s">
        <v>394</v>
      </c>
    </row>
    <row r="47" spans="1:35" s="65" customFormat="1" ht="46.5">
      <c r="A47" s="64" t="s">
        <v>39</v>
      </c>
      <c r="B47" s="918">
        <v>39</v>
      </c>
      <c r="C47" s="918">
        <v>27</v>
      </c>
      <c r="D47" s="234" t="s">
        <v>395</v>
      </c>
      <c r="E47" s="225">
        <v>0</v>
      </c>
      <c r="F47" s="235">
        <v>30000</v>
      </c>
      <c r="G47" s="64"/>
      <c r="H47" s="83"/>
      <c r="I47" s="64"/>
      <c r="J47" s="64"/>
      <c r="K47" s="64"/>
      <c r="L47" s="98" t="s">
        <v>49</v>
      </c>
      <c r="M47" s="98" t="s">
        <v>1645</v>
      </c>
      <c r="N47" s="59">
        <v>70</v>
      </c>
      <c r="O47" s="85" t="s">
        <v>31</v>
      </c>
      <c r="P47" s="328"/>
      <c r="Q47" s="60"/>
      <c r="R47" s="62">
        <v>80</v>
      </c>
      <c r="S47" s="381"/>
      <c r="T47" s="64"/>
      <c r="U47" s="64"/>
      <c r="V47" s="64"/>
      <c r="W47" s="64"/>
      <c r="X47" s="62" t="s">
        <v>56</v>
      </c>
      <c r="Y47" s="185" t="s">
        <v>131</v>
      </c>
    </row>
    <row r="48" spans="1:35" s="506" customFormat="1">
      <c r="A48" s="1820" t="s">
        <v>39</v>
      </c>
      <c r="B48" s="214">
        <v>40</v>
      </c>
      <c r="C48" s="214">
        <v>28</v>
      </c>
      <c r="D48" s="210" t="s">
        <v>421</v>
      </c>
      <c r="E48" s="1944">
        <v>30000</v>
      </c>
      <c r="F48" s="1945"/>
      <c r="G48" s="1820"/>
      <c r="H48" s="1946">
        <v>30000</v>
      </c>
      <c r="I48" s="1820"/>
      <c r="J48" s="1820"/>
      <c r="K48" s="1825">
        <f>SUM(E48-H48)</f>
        <v>0</v>
      </c>
      <c r="L48" s="1244" t="s">
        <v>49</v>
      </c>
      <c r="M48" s="1244" t="s">
        <v>1196</v>
      </c>
      <c r="N48" s="401">
        <v>40</v>
      </c>
      <c r="O48" s="1169" t="s">
        <v>422</v>
      </c>
      <c r="P48" s="1213">
        <v>55</v>
      </c>
      <c r="Q48" s="1828" t="s">
        <v>31</v>
      </c>
      <c r="R48" s="1170">
        <v>80</v>
      </c>
      <c r="S48" s="1947">
        <v>94.28</v>
      </c>
      <c r="T48" s="1190" t="s">
        <v>170</v>
      </c>
      <c r="U48" s="1190" t="s">
        <v>170</v>
      </c>
      <c r="V48" s="1190" t="s">
        <v>131</v>
      </c>
      <c r="W48" s="1190" t="s">
        <v>131</v>
      </c>
      <c r="X48" s="1170" t="s">
        <v>63</v>
      </c>
      <c r="Y48" s="1129" t="s">
        <v>170</v>
      </c>
    </row>
    <row r="49" spans="1:35" s="317" customFormat="1" ht="46.5">
      <c r="A49" s="1068" t="s">
        <v>39</v>
      </c>
      <c r="B49" s="1069">
        <v>41</v>
      </c>
      <c r="C49" s="1069">
        <v>29</v>
      </c>
      <c r="D49" s="1799" t="s">
        <v>401</v>
      </c>
      <c r="E49" s="1948">
        <v>20000</v>
      </c>
      <c r="F49" s="1270"/>
      <c r="G49" s="1270"/>
      <c r="H49" s="1081"/>
      <c r="I49" s="1270"/>
      <c r="J49" s="1270"/>
      <c r="K49" s="1270"/>
      <c r="L49" s="1082" t="s">
        <v>49</v>
      </c>
      <c r="M49" s="1287" t="s">
        <v>1646</v>
      </c>
      <c r="N49" s="1069">
        <v>30</v>
      </c>
      <c r="O49" s="1084" t="s">
        <v>31</v>
      </c>
      <c r="P49" s="1928"/>
      <c r="Q49" s="1086"/>
      <c r="R49" s="219">
        <v>80</v>
      </c>
      <c r="S49" s="1949" t="s">
        <v>1353</v>
      </c>
      <c r="T49" s="1068"/>
      <c r="U49" s="1068"/>
      <c r="V49" s="1068"/>
      <c r="W49" s="1068"/>
      <c r="X49" s="219" t="s">
        <v>59</v>
      </c>
      <c r="Y49" s="1271" t="s">
        <v>170</v>
      </c>
      <c r="Z49" s="131" t="s">
        <v>402</v>
      </c>
    </row>
    <row r="50" spans="1:35" s="131" customFormat="1" ht="46.5">
      <c r="A50" s="209" t="s">
        <v>39</v>
      </c>
      <c r="B50" s="214">
        <v>42</v>
      </c>
      <c r="C50" s="214">
        <v>30</v>
      </c>
      <c r="D50" s="1208" t="s">
        <v>396</v>
      </c>
      <c r="E50" s="1823">
        <v>45000</v>
      </c>
      <c r="F50" s="209"/>
      <c r="G50" s="209"/>
      <c r="H50" s="453"/>
      <c r="I50" s="209"/>
      <c r="J50" s="209"/>
      <c r="K50" s="209"/>
      <c r="L50" s="212" t="s">
        <v>1384</v>
      </c>
      <c r="M50" s="213" t="s">
        <v>1647</v>
      </c>
      <c r="N50" s="214">
        <v>180</v>
      </c>
      <c r="O50" s="215" t="s">
        <v>31</v>
      </c>
      <c r="P50" s="1921">
        <v>200</v>
      </c>
      <c r="Q50" s="217" t="s">
        <v>31</v>
      </c>
      <c r="R50" s="218">
        <v>80</v>
      </c>
      <c r="S50" s="1986">
        <v>96.08</v>
      </c>
      <c r="T50" s="209"/>
      <c r="U50" s="209"/>
      <c r="V50" s="209"/>
      <c r="W50" s="209"/>
      <c r="X50" s="218" t="s">
        <v>56</v>
      </c>
      <c r="Y50" s="1129" t="s">
        <v>170</v>
      </c>
    </row>
    <row r="51" spans="1:35" s="317" customFormat="1" ht="46.5">
      <c r="A51" s="1068" t="s">
        <v>39</v>
      </c>
      <c r="B51" s="1069">
        <v>43</v>
      </c>
      <c r="C51" s="1069">
        <v>31</v>
      </c>
      <c r="D51" s="2028" t="s">
        <v>377</v>
      </c>
      <c r="E51" s="291">
        <v>33000</v>
      </c>
      <c r="F51" s="1270"/>
      <c r="G51" s="1270"/>
      <c r="H51" s="1081"/>
      <c r="I51" s="1270"/>
      <c r="J51" s="1270"/>
      <c r="K51" s="1270"/>
      <c r="L51" s="1082" t="s">
        <v>378</v>
      </c>
      <c r="M51" s="1287"/>
      <c r="N51" s="1069">
        <v>30</v>
      </c>
      <c r="O51" s="1084" t="s">
        <v>31</v>
      </c>
      <c r="P51" s="1928"/>
      <c r="Q51" s="1086"/>
      <c r="R51" s="219">
        <v>80</v>
      </c>
      <c r="S51" s="1815"/>
      <c r="T51" s="1068"/>
      <c r="U51" s="1068"/>
      <c r="V51" s="1068"/>
      <c r="W51" s="1068"/>
      <c r="X51" s="1019" t="s">
        <v>41</v>
      </c>
      <c r="Y51" s="1271" t="s">
        <v>131</v>
      </c>
      <c r="Z51" s="131" t="s">
        <v>150</v>
      </c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131" customFormat="1" ht="48.75" customHeight="1">
      <c r="A52" s="209" t="s">
        <v>39</v>
      </c>
      <c r="B52" s="214">
        <v>44</v>
      </c>
      <c r="C52" s="214">
        <v>32</v>
      </c>
      <c r="D52" s="1208" t="s">
        <v>397</v>
      </c>
      <c r="E52" s="1823">
        <v>33000</v>
      </c>
      <c r="F52" s="209"/>
      <c r="G52" s="209"/>
      <c r="H52" s="453"/>
      <c r="I52" s="209"/>
      <c r="J52" s="209"/>
      <c r="K52" s="209"/>
      <c r="L52" s="213" t="s">
        <v>52</v>
      </c>
      <c r="M52" s="213" t="s">
        <v>1648</v>
      </c>
      <c r="N52" s="214">
        <v>10</v>
      </c>
      <c r="O52" s="215" t="s">
        <v>31</v>
      </c>
      <c r="P52" s="2064" t="s">
        <v>1353</v>
      </c>
      <c r="Q52" s="217"/>
      <c r="R52" s="218">
        <v>80</v>
      </c>
      <c r="S52" s="2065" t="s">
        <v>1353</v>
      </c>
      <c r="T52" s="209"/>
      <c r="U52" s="209"/>
      <c r="V52" s="209"/>
      <c r="W52" s="209"/>
      <c r="X52" s="218" t="s">
        <v>56</v>
      </c>
      <c r="Y52" s="1129" t="s">
        <v>170</v>
      </c>
      <c r="Z52" s="131" t="s">
        <v>398</v>
      </c>
    </row>
    <row r="53" spans="1:35" s="131" customFormat="1">
      <c r="A53" s="1068" t="s">
        <v>39</v>
      </c>
      <c r="B53" s="1069">
        <v>45</v>
      </c>
      <c r="C53" s="1069">
        <v>33</v>
      </c>
      <c r="D53" s="2028" t="s">
        <v>399</v>
      </c>
      <c r="E53" s="291">
        <v>40000</v>
      </c>
      <c r="F53" s="1068"/>
      <c r="G53" s="1068"/>
      <c r="H53" s="1081"/>
      <c r="I53" s="1068"/>
      <c r="J53" s="1068"/>
      <c r="K53" s="1068"/>
      <c r="L53" s="1287" t="s">
        <v>52</v>
      </c>
      <c r="M53" s="1287"/>
      <c r="N53" s="1069">
        <v>40</v>
      </c>
      <c r="O53" s="1084" t="s">
        <v>31</v>
      </c>
      <c r="P53" s="2066" t="s">
        <v>1353</v>
      </c>
      <c r="Q53" s="1086"/>
      <c r="R53" s="219">
        <v>80</v>
      </c>
      <c r="S53" s="1949" t="s">
        <v>1353</v>
      </c>
      <c r="T53" s="1068"/>
      <c r="U53" s="1068"/>
      <c r="V53" s="1068"/>
      <c r="W53" s="1068"/>
      <c r="X53" s="219" t="s">
        <v>56</v>
      </c>
      <c r="Y53" s="1271" t="s">
        <v>170</v>
      </c>
      <c r="Z53" s="131" t="s">
        <v>400</v>
      </c>
    </row>
    <row r="54" spans="1:35" s="317" customFormat="1" ht="46.5">
      <c r="A54" s="209" t="s">
        <v>39</v>
      </c>
      <c r="B54" s="214">
        <v>46</v>
      </c>
      <c r="C54" s="214">
        <v>34</v>
      </c>
      <c r="D54" s="210" t="s">
        <v>403</v>
      </c>
      <c r="E54" s="1944">
        <v>30000</v>
      </c>
      <c r="F54" s="403"/>
      <c r="G54" s="403"/>
      <c r="H54" s="453"/>
      <c r="I54" s="403"/>
      <c r="J54" s="403"/>
      <c r="K54" s="403"/>
      <c r="L54" s="212" t="s">
        <v>404</v>
      </c>
      <c r="M54" s="213" t="s">
        <v>1649</v>
      </c>
      <c r="N54" s="214">
        <v>25</v>
      </c>
      <c r="O54" s="215" t="s">
        <v>31</v>
      </c>
      <c r="P54" s="2064" t="s">
        <v>1353</v>
      </c>
      <c r="Q54" s="217"/>
      <c r="R54" s="218">
        <v>80</v>
      </c>
      <c r="S54" s="2065" t="s">
        <v>1353</v>
      </c>
      <c r="T54" s="209"/>
      <c r="U54" s="209"/>
      <c r="V54" s="209"/>
      <c r="W54" s="209"/>
      <c r="X54" s="218" t="s">
        <v>59</v>
      </c>
      <c r="Y54" s="1129" t="s">
        <v>170</v>
      </c>
      <c r="Z54" s="131" t="s">
        <v>405</v>
      </c>
    </row>
    <row r="55" spans="1:35" s="317" customFormat="1" ht="46.5">
      <c r="A55" s="1068" t="s">
        <v>39</v>
      </c>
      <c r="B55" s="1069">
        <v>47</v>
      </c>
      <c r="C55" s="1069">
        <v>35</v>
      </c>
      <c r="D55" s="1799" t="s">
        <v>406</v>
      </c>
      <c r="E55" s="1948">
        <v>30000</v>
      </c>
      <c r="F55" s="1270"/>
      <c r="G55" s="1270"/>
      <c r="H55" s="1081"/>
      <c r="I55" s="1270"/>
      <c r="J55" s="1270"/>
      <c r="K55" s="1270"/>
      <c r="L55" s="1082" t="s">
        <v>52</v>
      </c>
      <c r="M55" s="1287" t="s">
        <v>1650</v>
      </c>
      <c r="N55" s="1069">
        <v>30</v>
      </c>
      <c r="O55" s="1084" t="s">
        <v>31</v>
      </c>
      <c r="P55" s="2066" t="s">
        <v>1353</v>
      </c>
      <c r="Q55" s="1086"/>
      <c r="R55" s="219">
        <v>80</v>
      </c>
      <c r="S55" s="1949" t="s">
        <v>1353</v>
      </c>
      <c r="T55" s="1068"/>
      <c r="U55" s="1068"/>
      <c r="V55" s="1068"/>
      <c r="W55" s="1068"/>
      <c r="X55" s="219" t="s">
        <v>59</v>
      </c>
      <c r="Y55" s="1271" t="s">
        <v>170</v>
      </c>
      <c r="Z55" s="131" t="s">
        <v>407</v>
      </c>
    </row>
    <row r="56" spans="1:35" s="317" customFormat="1">
      <c r="A56" s="209" t="s">
        <v>39</v>
      </c>
      <c r="B56" s="214">
        <v>48</v>
      </c>
      <c r="C56" s="214">
        <v>36</v>
      </c>
      <c r="D56" s="210" t="s">
        <v>408</v>
      </c>
      <c r="E56" s="1944">
        <v>20000</v>
      </c>
      <c r="F56" s="403"/>
      <c r="G56" s="403"/>
      <c r="H56" s="453">
        <v>20000</v>
      </c>
      <c r="I56" s="403"/>
      <c r="J56" s="403"/>
      <c r="K56" s="453">
        <f>SUM(E56-H56)</f>
        <v>0</v>
      </c>
      <c r="L56" s="212" t="s">
        <v>52</v>
      </c>
      <c r="M56" s="213" t="s">
        <v>1177</v>
      </c>
      <c r="N56" s="214">
        <v>50</v>
      </c>
      <c r="O56" s="215" t="s">
        <v>31</v>
      </c>
      <c r="P56" s="1921">
        <v>50</v>
      </c>
      <c r="Q56" s="217" t="s">
        <v>31</v>
      </c>
      <c r="R56" s="218">
        <v>80</v>
      </c>
      <c r="S56" s="1986">
        <v>94.89</v>
      </c>
      <c r="T56" s="1129" t="s">
        <v>170</v>
      </c>
      <c r="U56" s="1129" t="s">
        <v>170</v>
      </c>
      <c r="V56" s="1129" t="s">
        <v>131</v>
      </c>
      <c r="W56" s="1129" t="s">
        <v>131</v>
      </c>
      <c r="X56" s="218" t="s">
        <v>59</v>
      </c>
      <c r="Y56" s="1190" t="s">
        <v>170</v>
      </c>
      <c r="Z56" s="131" t="s">
        <v>409</v>
      </c>
    </row>
    <row r="57" spans="1:35" s="317" customFormat="1" ht="46.5">
      <c r="A57" s="1068" t="s">
        <v>39</v>
      </c>
      <c r="B57" s="1069">
        <v>49</v>
      </c>
      <c r="C57" s="1069">
        <v>37</v>
      </c>
      <c r="D57" s="1799" t="s">
        <v>410</v>
      </c>
      <c r="E57" s="1948">
        <v>40000</v>
      </c>
      <c r="F57" s="1270"/>
      <c r="G57" s="1270"/>
      <c r="H57" s="1081"/>
      <c r="I57" s="1270"/>
      <c r="J57" s="1270"/>
      <c r="K57" s="1270"/>
      <c r="L57" s="1082" t="s">
        <v>411</v>
      </c>
      <c r="M57" s="1287" t="s">
        <v>1651</v>
      </c>
      <c r="N57" s="1069">
        <v>45</v>
      </c>
      <c r="O57" s="1084" t="s">
        <v>31</v>
      </c>
      <c r="P57" s="2066" t="s">
        <v>1353</v>
      </c>
      <c r="Q57" s="1086"/>
      <c r="R57" s="219">
        <v>80</v>
      </c>
      <c r="S57" s="1949" t="s">
        <v>1353</v>
      </c>
      <c r="T57" s="1068"/>
      <c r="U57" s="1068"/>
      <c r="V57" s="1068"/>
      <c r="W57" s="1068"/>
      <c r="X57" s="219" t="s">
        <v>59</v>
      </c>
      <c r="Y57" s="1777" t="s">
        <v>170</v>
      </c>
      <c r="Z57" s="131" t="s">
        <v>412</v>
      </c>
    </row>
    <row r="58" spans="1:35" s="322" customFormat="1" ht="21.75" customHeight="1">
      <c r="A58" s="1788" t="s">
        <v>39</v>
      </c>
      <c r="B58" s="214">
        <v>50</v>
      </c>
      <c r="C58" s="214">
        <v>38</v>
      </c>
      <c r="D58" s="492" t="s">
        <v>419</v>
      </c>
      <c r="E58" s="211">
        <v>50000</v>
      </c>
      <c r="F58" s="1790"/>
      <c r="G58" s="1790"/>
      <c r="H58" s="1791"/>
      <c r="I58" s="1790"/>
      <c r="J58" s="1790"/>
      <c r="K58" s="1790"/>
      <c r="L58" s="1792" t="s">
        <v>52</v>
      </c>
      <c r="M58" s="1792" t="s">
        <v>1643</v>
      </c>
      <c r="N58" s="1793">
        <v>450</v>
      </c>
      <c r="O58" s="1794" t="s">
        <v>31</v>
      </c>
      <c r="P58" s="1795" t="s">
        <v>1353</v>
      </c>
      <c r="Q58" s="1794"/>
      <c r="R58" s="1796">
        <v>80</v>
      </c>
      <c r="S58" s="1797" t="s">
        <v>1353</v>
      </c>
      <c r="T58" s="1788"/>
      <c r="U58" s="1788"/>
      <c r="V58" s="1788"/>
      <c r="W58" s="1788"/>
      <c r="X58" s="1796" t="s">
        <v>32</v>
      </c>
      <c r="Y58" s="1190" t="s">
        <v>170</v>
      </c>
      <c r="Z58" s="1809" t="s">
        <v>42</v>
      </c>
    </row>
    <row r="59" spans="1:35" s="322" customFormat="1" ht="21.75" customHeight="1">
      <c r="A59" s="1798" t="s">
        <v>39</v>
      </c>
      <c r="B59" s="1069">
        <v>51</v>
      </c>
      <c r="C59" s="1069">
        <v>39</v>
      </c>
      <c r="D59" s="1924" t="s">
        <v>420</v>
      </c>
      <c r="E59" s="1080">
        <v>10000</v>
      </c>
      <c r="F59" s="1801"/>
      <c r="G59" s="1801"/>
      <c r="H59" s="1802"/>
      <c r="I59" s="1801"/>
      <c r="J59" s="1801"/>
      <c r="K59" s="1801"/>
      <c r="L59" s="1803" t="s">
        <v>52</v>
      </c>
      <c r="M59" s="1803" t="s">
        <v>1652</v>
      </c>
      <c r="N59" s="1804">
        <v>100</v>
      </c>
      <c r="O59" s="1805" t="s">
        <v>31</v>
      </c>
      <c r="P59" s="1806" t="s">
        <v>1353</v>
      </c>
      <c r="Q59" s="2183"/>
      <c r="R59" s="1807">
        <v>80</v>
      </c>
      <c r="S59" s="1808" t="s">
        <v>1353</v>
      </c>
      <c r="T59" s="1798"/>
      <c r="U59" s="1798"/>
      <c r="V59" s="1798"/>
      <c r="W59" s="1798"/>
      <c r="X59" s="1807" t="s">
        <v>32</v>
      </c>
      <c r="Y59" s="1777" t="s">
        <v>170</v>
      </c>
      <c r="Z59" s="1809" t="s">
        <v>42</v>
      </c>
    </row>
    <row r="60" spans="1:35" s="2055" customFormat="1">
      <c r="A60" s="2100"/>
      <c r="B60" s="1759"/>
      <c r="C60" s="1759"/>
      <c r="D60" s="1760" t="s">
        <v>65</v>
      </c>
      <c r="E60" s="1761"/>
      <c r="F60" s="1761"/>
      <c r="G60" s="1761"/>
      <c r="H60" s="2211"/>
      <c r="I60" s="1761"/>
      <c r="J60" s="1761"/>
      <c r="K60" s="1761"/>
      <c r="L60" s="1762"/>
      <c r="M60" s="2101"/>
      <c r="N60" s="1759"/>
      <c r="O60" s="1764"/>
      <c r="P60" s="2209"/>
      <c r="Q60" s="1766"/>
      <c r="R60" s="1763"/>
      <c r="S60" s="2212"/>
      <c r="T60" s="1758"/>
      <c r="U60" s="1758"/>
      <c r="V60" s="1758"/>
      <c r="W60" s="1758"/>
      <c r="X60" s="1763"/>
      <c r="Y60" s="1768"/>
    </row>
    <row r="61" spans="1:35" s="317" customFormat="1" ht="46.5">
      <c r="A61" s="1068" t="s">
        <v>66</v>
      </c>
      <c r="B61" s="1069">
        <v>52</v>
      </c>
      <c r="C61" s="1069">
        <v>1</v>
      </c>
      <c r="D61" s="1799" t="s">
        <v>431</v>
      </c>
      <c r="E61" s="1948">
        <v>50000</v>
      </c>
      <c r="F61" s="1270"/>
      <c r="G61" s="1270"/>
      <c r="H61" s="1081"/>
      <c r="I61" s="1270"/>
      <c r="J61" s="1270"/>
      <c r="K61" s="1270"/>
      <c r="L61" s="1082" t="s">
        <v>83</v>
      </c>
      <c r="M61" s="1287"/>
      <c r="N61" s="1069">
        <v>50</v>
      </c>
      <c r="O61" s="1084" t="s">
        <v>31</v>
      </c>
      <c r="P61" s="1928"/>
      <c r="Q61" s="1086"/>
      <c r="R61" s="219">
        <v>80</v>
      </c>
      <c r="S61" s="1815"/>
      <c r="T61" s="1068"/>
      <c r="U61" s="1068"/>
      <c r="V61" s="1068"/>
      <c r="W61" s="1068"/>
      <c r="X61" s="219" t="s">
        <v>59</v>
      </c>
      <c r="Y61" s="1271" t="s">
        <v>131</v>
      </c>
      <c r="Z61" s="131" t="s">
        <v>432</v>
      </c>
    </row>
    <row r="62" spans="1:35" s="131" customFormat="1">
      <c r="A62" s="209" t="s">
        <v>66</v>
      </c>
      <c r="B62" s="214">
        <v>53</v>
      </c>
      <c r="C62" s="214">
        <v>2</v>
      </c>
      <c r="D62" s="2239" t="s">
        <v>426</v>
      </c>
      <c r="E62" s="1281">
        <v>0</v>
      </c>
      <c r="F62" s="2240">
        <v>11000</v>
      </c>
      <c r="G62" s="209"/>
      <c r="H62" s="453"/>
      <c r="I62" s="209"/>
      <c r="J62" s="209"/>
      <c r="K62" s="209"/>
      <c r="L62" s="213" t="s">
        <v>83</v>
      </c>
      <c r="M62" s="213" t="s">
        <v>1653</v>
      </c>
      <c r="N62" s="214">
        <v>70</v>
      </c>
      <c r="O62" s="215" t="s">
        <v>31</v>
      </c>
      <c r="P62" s="2064" t="s">
        <v>1353</v>
      </c>
      <c r="Q62" s="217"/>
      <c r="R62" s="218">
        <v>80</v>
      </c>
      <c r="S62" s="2065" t="s">
        <v>1353</v>
      </c>
      <c r="T62" s="209"/>
      <c r="U62" s="209"/>
      <c r="V62" s="209"/>
      <c r="W62" s="209"/>
      <c r="X62" s="218" t="s">
        <v>56</v>
      </c>
      <c r="Y62" s="1190" t="s">
        <v>170</v>
      </c>
    </row>
    <row r="63" spans="1:35" s="317" customFormat="1" ht="46.5">
      <c r="A63" s="1068" t="s">
        <v>66</v>
      </c>
      <c r="B63" s="1069">
        <v>54</v>
      </c>
      <c r="C63" s="1069">
        <v>3</v>
      </c>
      <c r="D63" s="2028" t="s">
        <v>424</v>
      </c>
      <c r="E63" s="291">
        <v>25000</v>
      </c>
      <c r="F63" s="1270"/>
      <c r="G63" s="1270"/>
      <c r="H63" s="1081"/>
      <c r="I63" s="1270"/>
      <c r="J63" s="1270"/>
      <c r="K63" s="1270"/>
      <c r="L63" s="1082" t="s">
        <v>83</v>
      </c>
      <c r="M63" s="1287" t="s">
        <v>1654</v>
      </c>
      <c r="N63" s="1069">
        <v>1</v>
      </c>
      <c r="O63" s="1084" t="s">
        <v>31</v>
      </c>
      <c r="P63" s="2066" t="s">
        <v>1353</v>
      </c>
      <c r="Q63" s="1086"/>
      <c r="R63" s="219">
        <v>80</v>
      </c>
      <c r="S63" s="1949" t="s">
        <v>1353</v>
      </c>
      <c r="T63" s="1068"/>
      <c r="U63" s="1068"/>
      <c r="V63" s="1068"/>
      <c r="W63" s="1068"/>
      <c r="X63" s="1019" t="s">
        <v>41</v>
      </c>
      <c r="Y63" s="1777" t="s">
        <v>170</v>
      </c>
      <c r="Z63" s="131" t="s">
        <v>152</v>
      </c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22" customFormat="1">
      <c r="A64" s="1788" t="s">
        <v>66</v>
      </c>
      <c r="B64" s="214">
        <v>55</v>
      </c>
      <c r="C64" s="214">
        <v>4</v>
      </c>
      <c r="D64" s="492" t="s">
        <v>439</v>
      </c>
      <c r="E64" s="211">
        <v>100000</v>
      </c>
      <c r="F64" s="1790"/>
      <c r="G64" s="1790"/>
      <c r="H64" s="1791"/>
      <c r="I64" s="1790"/>
      <c r="J64" s="1790"/>
      <c r="K64" s="1790"/>
      <c r="L64" s="1792" t="s">
        <v>83</v>
      </c>
      <c r="M64" s="1792" t="s">
        <v>1655</v>
      </c>
      <c r="N64" s="1793">
        <v>800</v>
      </c>
      <c r="O64" s="1794" t="s">
        <v>31</v>
      </c>
      <c r="P64" s="1795" t="s">
        <v>1353</v>
      </c>
      <c r="Q64" s="1794"/>
      <c r="R64" s="1796">
        <v>80</v>
      </c>
      <c r="S64" s="1797" t="s">
        <v>1353</v>
      </c>
      <c r="T64" s="1788"/>
      <c r="U64" s="1788"/>
      <c r="V64" s="1788"/>
      <c r="W64" s="1788"/>
      <c r="X64" s="1796" t="s">
        <v>32</v>
      </c>
      <c r="Y64" s="1190" t="s">
        <v>170</v>
      </c>
      <c r="Z64" s="1809" t="s">
        <v>42</v>
      </c>
    </row>
    <row r="65" spans="1:35" s="322" customFormat="1" ht="21.75" customHeight="1">
      <c r="A65" s="1798" t="s">
        <v>66</v>
      </c>
      <c r="B65" s="1069">
        <v>56</v>
      </c>
      <c r="C65" s="1069">
        <v>5</v>
      </c>
      <c r="D65" s="2256" t="s">
        <v>440</v>
      </c>
      <c r="E65" s="2257"/>
      <c r="F65" s="2257">
        <v>40000</v>
      </c>
      <c r="G65" s="1801"/>
      <c r="H65" s="1802"/>
      <c r="I65" s="1801"/>
      <c r="J65" s="1801"/>
      <c r="K65" s="1801"/>
      <c r="L65" s="1803" t="s">
        <v>263</v>
      </c>
      <c r="M65" s="1803" t="s">
        <v>1644</v>
      </c>
      <c r="N65" s="1804">
        <v>30</v>
      </c>
      <c r="O65" s="1805" t="s">
        <v>31</v>
      </c>
      <c r="P65" s="1806" t="s">
        <v>1353</v>
      </c>
      <c r="Q65" s="1805"/>
      <c r="R65" s="1807">
        <v>80</v>
      </c>
      <c r="S65" s="1808" t="s">
        <v>1353</v>
      </c>
      <c r="T65" s="1798"/>
      <c r="U65" s="1798"/>
      <c r="V65" s="1798"/>
      <c r="W65" s="1798"/>
      <c r="X65" s="1807" t="s">
        <v>32</v>
      </c>
      <c r="Y65" s="1777" t="s">
        <v>170</v>
      </c>
      <c r="Z65" s="1809" t="s">
        <v>109</v>
      </c>
    </row>
    <row r="66" spans="1:35" s="317" customFormat="1">
      <c r="A66" s="209" t="s">
        <v>66</v>
      </c>
      <c r="B66" s="214">
        <v>57</v>
      </c>
      <c r="C66" s="214">
        <v>6</v>
      </c>
      <c r="D66" s="1279" t="s">
        <v>425</v>
      </c>
      <c r="E66" s="1280"/>
      <c r="F66" s="1280">
        <v>750000</v>
      </c>
      <c r="G66" s="403"/>
      <c r="H66" s="453"/>
      <c r="I66" s="403"/>
      <c r="J66" s="403"/>
      <c r="K66" s="403"/>
      <c r="L66" s="212" t="s">
        <v>70</v>
      </c>
      <c r="M66" s="213" t="s">
        <v>1648</v>
      </c>
      <c r="N66" s="214">
        <v>10</v>
      </c>
      <c r="O66" s="215" t="s">
        <v>31</v>
      </c>
      <c r="P66" s="2064" t="s">
        <v>1353</v>
      </c>
      <c r="Q66" s="217"/>
      <c r="R66" s="218">
        <v>80</v>
      </c>
      <c r="S66" s="2065" t="s">
        <v>1353</v>
      </c>
      <c r="T66" s="209"/>
      <c r="U66" s="209"/>
      <c r="V66" s="209"/>
      <c r="W66" s="209"/>
      <c r="X66" s="1170" t="s">
        <v>41</v>
      </c>
      <c r="Y66" s="1190" t="s">
        <v>170</v>
      </c>
      <c r="Z66" s="131" t="s">
        <v>109</v>
      </c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131" customFormat="1">
      <c r="A67" s="1068" t="s">
        <v>66</v>
      </c>
      <c r="B67" s="1069">
        <v>58</v>
      </c>
      <c r="C67" s="1069">
        <v>7</v>
      </c>
      <c r="D67" s="2028" t="s">
        <v>427</v>
      </c>
      <c r="E67" s="291">
        <v>78000</v>
      </c>
      <c r="F67" s="1068"/>
      <c r="G67" s="1068"/>
      <c r="H67" s="1081"/>
      <c r="I67" s="1068"/>
      <c r="J67" s="1068"/>
      <c r="K67" s="1068"/>
      <c r="L67" s="1287" t="s">
        <v>70</v>
      </c>
      <c r="M67" s="1287" t="s">
        <v>1656</v>
      </c>
      <c r="N67" s="1069">
        <v>800</v>
      </c>
      <c r="O67" s="1084" t="s">
        <v>31</v>
      </c>
      <c r="P67" s="2066" t="s">
        <v>1353</v>
      </c>
      <c r="Q67" s="1086"/>
      <c r="R67" s="219">
        <v>80</v>
      </c>
      <c r="S67" s="1949" t="s">
        <v>1353</v>
      </c>
      <c r="T67" s="1068"/>
      <c r="U67" s="1068"/>
      <c r="V67" s="1068"/>
      <c r="W67" s="1068"/>
      <c r="X67" s="219" t="s">
        <v>56</v>
      </c>
      <c r="Y67" s="1777" t="s">
        <v>170</v>
      </c>
      <c r="Z67" s="131" t="s">
        <v>428</v>
      </c>
    </row>
    <row r="68" spans="1:35" s="131" customFormat="1" ht="46.5">
      <c r="A68" s="209" t="s">
        <v>66</v>
      </c>
      <c r="B68" s="214">
        <v>59</v>
      </c>
      <c r="C68" s="214">
        <v>8</v>
      </c>
      <c r="D68" s="1279" t="s">
        <v>429</v>
      </c>
      <c r="E68" s="1281">
        <v>0</v>
      </c>
      <c r="F68" s="1280">
        <v>42800</v>
      </c>
      <c r="G68" s="209"/>
      <c r="H68" s="453"/>
      <c r="I68" s="209"/>
      <c r="J68" s="209"/>
      <c r="K68" s="209"/>
      <c r="L68" s="213" t="s">
        <v>70</v>
      </c>
      <c r="M68" s="213" t="s">
        <v>1657</v>
      </c>
      <c r="N68" s="214">
        <v>45</v>
      </c>
      <c r="O68" s="215" t="s">
        <v>31</v>
      </c>
      <c r="P68" s="2064" t="s">
        <v>1353</v>
      </c>
      <c r="Q68" s="217"/>
      <c r="R68" s="218">
        <v>80</v>
      </c>
      <c r="S68" s="2065" t="s">
        <v>1353</v>
      </c>
      <c r="T68" s="209"/>
      <c r="U68" s="209"/>
      <c r="V68" s="209"/>
      <c r="W68" s="209"/>
      <c r="X68" s="218" t="s">
        <v>56</v>
      </c>
      <c r="Y68" s="1190" t="s">
        <v>170</v>
      </c>
      <c r="Z68" s="131" t="s">
        <v>394</v>
      </c>
    </row>
    <row r="69" spans="1:35" s="131" customFormat="1" ht="22.5" customHeight="1">
      <c r="A69" s="1068" t="s">
        <v>66</v>
      </c>
      <c r="B69" s="1069">
        <v>60</v>
      </c>
      <c r="C69" s="1069">
        <v>9</v>
      </c>
      <c r="D69" s="2028" t="s">
        <v>430</v>
      </c>
      <c r="E69" s="291">
        <v>30000</v>
      </c>
      <c r="F69" s="1068"/>
      <c r="G69" s="1068"/>
      <c r="H69" s="1081"/>
      <c r="I69" s="1068"/>
      <c r="J69" s="1068"/>
      <c r="K69" s="1068"/>
      <c r="L69" s="1287" t="s">
        <v>73</v>
      </c>
      <c r="M69" s="1287" t="s">
        <v>1658</v>
      </c>
      <c r="N69" s="1069">
        <v>30</v>
      </c>
      <c r="O69" s="1084" t="s">
        <v>31</v>
      </c>
      <c r="P69" s="2066" t="s">
        <v>1353</v>
      </c>
      <c r="Q69" s="1086"/>
      <c r="R69" s="219">
        <v>80</v>
      </c>
      <c r="S69" s="1949" t="s">
        <v>1353</v>
      </c>
      <c r="T69" s="1068"/>
      <c r="U69" s="1068"/>
      <c r="V69" s="1068"/>
      <c r="W69" s="1068"/>
      <c r="X69" s="219" t="s">
        <v>56</v>
      </c>
      <c r="Y69" s="1777" t="s">
        <v>170</v>
      </c>
      <c r="Z69" s="131" t="s">
        <v>152</v>
      </c>
    </row>
    <row r="70" spans="1:35" s="66" customFormat="1">
      <c r="A70" s="64" t="s">
        <v>66</v>
      </c>
      <c r="B70" s="918">
        <v>61</v>
      </c>
      <c r="C70" s="918">
        <v>10</v>
      </c>
      <c r="D70" s="54" t="s">
        <v>433</v>
      </c>
      <c r="E70" s="96">
        <v>30000</v>
      </c>
      <c r="F70" s="56"/>
      <c r="G70" s="56"/>
      <c r="H70" s="83"/>
      <c r="I70" s="56"/>
      <c r="J70" s="56"/>
      <c r="K70" s="56"/>
      <c r="L70" s="57" t="s">
        <v>73</v>
      </c>
      <c r="M70" s="98" t="s">
        <v>1659</v>
      </c>
      <c r="N70" s="59">
        <v>30</v>
      </c>
      <c r="O70" s="85" t="s">
        <v>31</v>
      </c>
      <c r="P70" s="1044" t="s">
        <v>1353</v>
      </c>
      <c r="Q70" s="60"/>
      <c r="R70" s="62">
        <v>80</v>
      </c>
      <c r="S70" s="1045" t="s">
        <v>1353</v>
      </c>
      <c r="T70" s="64"/>
      <c r="U70" s="64"/>
      <c r="V70" s="64"/>
      <c r="W70" s="64"/>
      <c r="X70" s="62" t="s">
        <v>59</v>
      </c>
      <c r="Y70" s="185" t="s">
        <v>170</v>
      </c>
      <c r="Z70" s="65" t="s">
        <v>434</v>
      </c>
    </row>
    <row r="71" spans="1:35" s="66" customFormat="1" ht="42.75" customHeight="1">
      <c r="A71" s="64" t="s">
        <v>66</v>
      </c>
      <c r="B71" s="918">
        <v>62</v>
      </c>
      <c r="C71" s="918">
        <v>11</v>
      </c>
      <c r="D71" s="54" t="s">
        <v>435</v>
      </c>
      <c r="E71" s="96">
        <v>20000</v>
      </c>
      <c r="F71" s="56"/>
      <c r="G71" s="56"/>
      <c r="H71" s="83"/>
      <c r="I71" s="56"/>
      <c r="J71" s="56"/>
      <c r="K71" s="56"/>
      <c r="L71" s="57" t="s">
        <v>73</v>
      </c>
      <c r="M71" s="98" t="s">
        <v>1660</v>
      </c>
      <c r="N71" s="59">
        <v>40</v>
      </c>
      <c r="O71" s="85" t="s">
        <v>31</v>
      </c>
      <c r="P71" s="1044" t="s">
        <v>1353</v>
      </c>
      <c r="Q71" s="60"/>
      <c r="R71" s="62">
        <v>80</v>
      </c>
      <c r="S71" s="1045" t="s">
        <v>1353</v>
      </c>
      <c r="T71" s="64"/>
      <c r="U71" s="64"/>
      <c r="V71" s="64"/>
      <c r="W71" s="64"/>
      <c r="X71" s="62" t="s">
        <v>59</v>
      </c>
      <c r="Y71" s="185" t="s">
        <v>170</v>
      </c>
      <c r="Z71" s="65" t="s">
        <v>436</v>
      </c>
    </row>
    <row r="72" spans="1:35" s="66" customFormat="1" ht="46.5">
      <c r="A72" s="64" t="s">
        <v>66</v>
      </c>
      <c r="B72" s="918">
        <v>63</v>
      </c>
      <c r="C72" s="918">
        <v>12</v>
      </c>
      <c r="D72" s="54" t="s">
        <v>437</v>
      </c>
      <c r="E72" s="96">
        <v>40000</v>
      </c>
      <c r="F72" s="56"/>
      <c r="G72" s="56"/>
      <c r="H72" s="83"/>
      <c r="I72" s="56"/>
      <c r="J72" s="56"/>
      <c r="K72" s="56"/>
      <c r="L72" s="57" t="s">
        <v>73</v>
      </c>
      <c r="M72" s="98" t="s">
        <v>1661</v>
      </c>
      <c r="N72" s="59">
        <v>30</v>
      </c>
      <c r="O72" s="85" t="s">
        <v>31</v>
      </c>
      <c r="P72" s="1044" t="s">
        <v>1353</v>
      </c>
      <c r="Q72" s="60"/>
      <c r="R72" s="62">
        <v>80</v>
      </c>
      <c r="S72" s="1045" t="s">
        <v>1353</v>
      </c>
      <c r="T72" s="64"/>
      <c r="U72" s="64"/>
      <c r="V72" s="64"/>
      <c r="W72" s="64"/>
      <c r="X72" s="62" t="s">
        <v>59</v>
      </c>
      <c r="Y72" s="185" t="s">
        <v>170</v>
      </c>
      <c r="Z72" s="65" t="s">
        <v>438</v>
      </c>
    </row>
    <row r="73" spans="1:35" s="116" customFormat="1">
      <c r="A73" s="114" t="s">
        <v>66</v>
      </c>
      <c r="B73" s="918">
        <v>64</v>
      </c>
      <c r="C73" s="918">
        <v>13</v>
      </c>
      <c r="D73" s="86" t="s">
        <v>441</v>
      </c>
      <c r="E73" s="55">
        <v>50000</v>
      </c>
      <c r="F73" s="106"/>
      <c r="G73" s="106"/>
      <c r="H73" s="181"/>
      <c r="I73" s="106"/>
      <c r="J73" s="106"/>
      <c r="K73" s="106"/>
      <c r="L73" s="196" t="s">
        <v>442</v>
      </c>
      <c r="M73" s="196" t="s">
        <v>1662</v>
      </c>
      <c r="N73" s="197">
        <v>100</v>
      </c>
      <c r="O73" s="198" t="s">
        <v>31</v>
      </c>
      <c r="P73" s="569"/>
      <c r="Q73" s="198"/>
      <c r="R73" s="199">
        <v>80</v>
      </c>
      <c r="S73" s="948"/>
      <c r="T73" s="239"/>
      <c r="U73" s="239"/>
      <c r="V73" s="239"/>
      <c r="W73" s="239"/>
      <c r="X73" s="112" t="s">
        <v>32</v>
      </c>
      <c r="Y73" s="163" t="s">
        <v>131</v>
      </c>
      <c r="Z73" s="115" t="s">
        <v>120</v>
      </c>
    </row>
    <row r="74" spans="1:35" s="50" customFormat="1">
      <c r="A74" s="99"/>
      <c r="B74" s="40"/>
      <c r="C74" s="40"/>
      <c r="D74" s="42" t="s">
        <v>84</v>
      </c>
      <c r="E74" s="43"/>
      <c r="F74" s="43"/>
      <c r="G74" s="43"/>
      <c r="H74" s="366"/>
      <c r="I74" s="43"/>
      <c r="J74" s="43"/>
      <c r="K74" s="43"/>
      <c r="L74" s="45"/>
      <c r="M74" s="303"/>
      <c r="N74" s="40"/>
      <c r="O74" s="47"/>
      <c r="P74" s="566"/>
      <c r="Q74" s="49"/>
      <c r="R74" s="44"/>
      <c r="S74" s="379"/>
      <c r="T74" s="46"/>
      <c r="U74" s="46"/>
      <c r="V74" s="46"/>
      <c r="W74" s="46"/>
      <c r="X74" s="44"/>
      <c r="Y74" s="668"/>
    </row>
    <row r="75" spans="1:35" s="94" customFormat="1">
      <c r="A75" s="67" t="s">
        <v>85</v>
      </c>
      <c r="B75" s="919">
        <v>65</v>
      </c>
      <c r="C75" s="919">
        <v>1</v>
      </c>
      <c r="D75" s="120" t="s">
        <v>454</v>
      </c>
      <c r="E75" s="90">
        <v>30000</v>
      </c>
      <c r="F75" s="67"/>
      <c r="G75" s="67"/>
      <c r="H75" s="91">
        <v>30000</v>
      </c>
      <c r="I75" s="67"/>
      <c r="J75" s="67"/>
      <c r="K75" s="559">
        <f>SUM(E75-H75)</f>
        <v>0</v>
      </c>
      <c r="L75" s="117" t="s">
        <v>87</v>
      </c>
      <c r="M75" s="117" t="s">
        <v>1436</v>
      </c>
      <c r="N75" s="919">
        <v>500</v>
      </c>
      <c r="O75" s="75" t="s">
        <v>31</v>
      </c>
      <c r="P75" s="1040">
        <v>250</v>
      </c>
      <c r="Q75" s="93" t="s">
        <v>31</v>
      </c>
      <c r="R75" s="68">
        <v>80</v>
      </c>
      <c r="S75" s="866">
        <v>97.31</v>
      </c>
      <c r="T75" s="163"/>
      <c r="U75" s="163" t="s">
        <v>170</v>
      </c>
      <c r="V75" s="163" t="s">
        <v>131</v>
      </c>
      <c r="W75" s="163" t="s">
        <v>131</v>
      </c>
      <c r="X75" s="68" t="s">
        <v>81</v>
      </c>
      <c r="Y75" s="163" t="s">
        <v>170</v>
      </c>
    </row>
    <row r="76" spans="1:35" s="65" customFormat="1" ht="21.75" customHeight="1">
      <c r="A76" s="64" t="s">
        <v>85</v>
      </c>
      <c r="B76" s="918">
        <v>66</v>
      </c>
      <c r="C76" s="918">
        <v>2</v>
      </c>
      <c r="D76" s="120" t="s">
        <v>446</v>
      </c>
      <c r="E76" s="90">
        <v>200000</v>
      </c>
      <c r="F76" s="64"/>
      <c r="G76" s="64"/>
      <c r="H76" s="83"/>
      <c r="I76" s="64"/>
      <c r="J76" s="64"/>
      <c r="K76" s="64"/>
      <c r="L76" s="98" t="s">
        <v>87</v>
      </c>
      <c r="M76" s="98"/>
      <c r="N76" s="918">
        <v>200</v>
      </c>
      <c r="O76" s="85" t="s">
        <v>31</v>
      </c>
      <c r="P76" s="328"/>
      <c r="Q76" s="60"/>
      <c r="R76" s="62">
        <v>80</v>
      </c>
      <c r="S76" s="381"/>
      <c r="T76" s="64"/>
      <c r="U76" s="64"/>
      <c r="V76" s="64"/>
      <c r="W76" s="64"/>
      <c r="X76" s="62" t="s">
        <v>56</v>
      </c>
      <c r="Y76" s="163" t="s">
        <v>131</v>
      </c>
      <c r="Z76" s="65" t="s">
        <v>447</v>
      </c>
    </row>
    <row r="77" spans="1:35" s="65" customFormat="1" ht="21.75" customHeight="1">
      <c r="A77" s="64" t="s">
        <v>85</v>
      </c>
      <c r="B77" s="919">
        <v>67</v>
      </c>
      <c r="C77" s="919">
        <v>3</v>
      </c>
      <c r="D77" s="120" t="s">
        <v>448</v>
      </c>
      <c r="E77" s="90">
        <v>55000</v>
      </c>
      <c r="F77" s="64"/>
      <c r="G77" s="64"/>
      <c r="H77" s="83"/>
      <c r="I77" s="64"/>
      <c r="J77" s="64"/>
      <c r="K77" s="64"/>
      <c r="L77" s="98" t="s">
        <v>87</v>
      </c>
      <c r="M77" s="98" t="s">
        <v>1663</v>
      </c>
      <c r="N77" s="918">
        <v>5</v>
      </c>
      <c r="O77" s="85" t="s">
        <v>31</v>
      </c>
      <c r="P77" s="1044" t="s">
        <v>1353</v>
      </c>
      <c r="Q77" s="60"/>
      <c r="R77" s="62">
        <v>80</v>
      </c>
      <c r="S77" s="1045" t="s">
        <v>1353</v>
      </c>
      <c r="T77" s="64"/>
      <c r="U77" s="64"/>
      <c r="V77" s="64"/>
      <c r="W77" s="64"/>
      <c r="X77" s="62" t="s">
        <v>56</v>
      </c>
      <c r="Y77" s="163" t="s">
        <v>170</v>
      </c>
      <c r="Z77" s="65" t="s">
        <v>152</v>
      </c>
    </row>
    <row r="78" spans="1:35" s="65" customFormat="1" ht="21.75" customHeight="1">
      <c r="A78" s="64" t="s">
        <v>85</v>
      </c>
      <c r="B78" s="918">
        <v>68</v>
      </c>
      <c r="C78" s="918">
        <v>4</v>
      </c>
      <c r="D78" s="86" t="s">
        <v>449</v>
      </c>
      <c r="E78" s="96">
        <v>60000</v>
      </c>
      <c r="F78" s="64"/>
      <c r="G78" s="64"/>
      <c r="H78" s="83"/>
      <c r="I78" s="64"/>
      <c r="J78" s="64"/>
      <c r="K78" s="64"/>
      <c r="L78" s="98" t="s">
        <v>87</v>
      </c>
      <c r="M78" s="98" t="s">
        <v>1664</v>
      </c>
      <c r="N78" s="918">
        <v>70</v>
      </c>
      <c r="O78" s="85" t="s">
        <v>31</v>
      </c>
      <c r="P78" s="1044" t="s">
        <v>1353</v>
      </c>
      <c r="Q78" s="1276"/>
      <c r="R78" s="62">
        <v>80</v>
      </c>
      <c r="S78" s="1045" t="s">
        <v>1353</v>
      </c>
      <c r="T78" s="64"/>
      <c r="U78" s="64"/>
      <c r="V78" s="64"/>
      <c r="W78" s="64"/>
      <c r="X78" s="62" t="s">
        <v>56</v>
      </c>
      <c r="Y78" s="163" t="s">
        <v>170</v>
      </c>
    </row>
    <row r="79" spans="1:35" s="116" customFormat="1">
      <c r="A79" s="1788" t="s">
        <v>85</v>
      </c>
      <c r="B79" s="214">
        <v>74</v>
      </c>
      <c r="C79" s="214">
        <v>10</v>
      </c>
      <c r="D79" s="210" t="s">
        <v>1740</v>
      </c>
      <c r="E79" s="1789">
        <v>15000</v>
      </c>
      <c r="F79" s="1790"/>
      <c r="G79" s="1790"/>
      <c r="H79" s="1791"/>
      <c r="I79" s="1790"/>
      <c r="J79" s="1790"/>
      <c r="K79" s="1790"/>
      <c r="L79" s="1810" t="s">
        <v>87</v>
      </c>
      <c r="M79" s="1792" t="s">
        <v>1743</v>
      </c>
      <c r="N79" s="1793">
        <v>100</v>
      </c>
      <c r="O79" s="1794" t="s">
        <v>31</v>
      </c>
      <c r="P79" s="1795" t="s">
        <v>1353</v>
      </c>
      <c r="Q79" s="1794"/>
      <c r="R79" s="1796">
        <v>80</v>
      </c>
      <c r="S79" s="1797" t="s">
        <v>1353</v>
      </c>
      <c r="T79" s="1788"/>
      <c r="U79" s="1788"/>
      <c r="V79" s="1788"/>
      <c r="W79" s="1788"/>
      <c r="X79" s="1796" t="s">
        <v>32</v>
      </c>
      <c r="Y79" s="1129" t="s">
        <v>170</v>
      </c>
      <c r="Z79" s="115" t="s">
        <v>33</v>
      </c>
    </row>
    <row r="80" spans="1:35" s="322" customFormat="1">
      <c r="A80" s="1798"/>
      <c r="B80" s="1069"/>
      <c r="C80" s="1069"/>
      <c r="D80" s="1799" t="s">
        <v>1741</v>
      </c>
      <c r="E80" s="1800"/>
      <c r="F80" s="1801"/>
      <c r="G80" s="1801"/>
      <c r="H80" s="1802"/>
      <c r="I80" s="1801"/>
      <c r="J80" s="1801"/>
      <c r="K80" s="1801"/>
      <c r="L80" s="1803"/>
      <c r="M80" s="1803"/>
      <c r="N80" s="1804"/>
      <c r="O80" s="1805"/>
      <c r="P80" s="1806"/>
      <c r="Q80" s="1805"/>
      <c r="R80" s="1807"/>
      <c r="S80" s="1808"/>
      <c r="T80" s="1798"/>
      <c r="U80" s="1798"/>
      <c r="V80" s="1798"/>
      <c r="W80" s="1798"/>
      <c r="X80" s="1807"/>
      <c r="Y80" s="1271"/>
      <c r="Z80" s="1809"/>
    </row>
    <row r="81" spans="1:35" s="116" customFormat="1" ht="21.75" customHeight="1">
      <c r="A81" s="114" t="s">
        <v>85</v>
      </c>
      <c r="B81" s="919">
        <v>69</v>
      </c>
      <c r="C81" s="919">
        <v>5</v>
      </c>
      <c r="D81" s="86" t="s">
        <v>453</v>
      </c>
      <c r="E81" s="55">
        <v>10000</v>
      </c>
      <c r="F81" s="106"/>
      <c r="G81" s="106"/>
      <c r="H81" s="181"/>
      <c r="I81" s="106"/>
      <c r="J81" s="106"/>
      <c r="K81" s="106"/>
      <c r="L81" s="107" t="s">
        <v>93</v>
      </c>
      <c r="M81" s="107" t="s">
        <v>1659</v>
      </c>
      <c r="N81" s="926">
        <v>50</v>
      </c>
      <c r="O81" s="110" t="s">
        <v>31</v>
      </c>
      <c r="P81" s="1171" t="s">
        <v>1353</v>
      </c>
      <c r="Q81" s="1537"/>
      <c r="R81" s="112">
        <v>80</v>
      </c>
      <c r="S81" s="1536" t="s">
        <v>1353</v>
      </c>
      <c r="T81" s="114"/>
      <c r="U81" s="114"/>
      <c r="V81" s="114"/>
      <c r="W81" s="114"/>
      <c r="X81" s="112" t="s">
        <v>32</v>
      </c>
      <c r="Y81" s="163" t="s">
        <v>170</v>
      </c>
      <c r="Z81" s="115" t="s">
        <v>42</v>
      </c>
    </row>
    <row r="82" spans="1:35" s="66" customFormat="1">
      <c r="A82" s="64" t="s">
        <v>85</v>
      </c>
      <c r="B82" s="918">
        <v>70</v>
      </c>
      <c r="C82" s="918">
        <v>6</v>
      </c>
      <c r="D82" s="120" t="s">
        <v>443</v>
      </c>
      <c r="E82" s="90">
        <v>70000</v>
      </c>
      <c r="F82" s="56"/>
      <c r="G82" s="56"/>
      <c r="H82" s="83">
        <v>70000</v>
      </c>
      <c r="I82" s="56"/>
      <c r="J82" s="56"/>
      <c r="K82" s="451">
        <f>SUM(E82-H82)</f>
        <v>0</v>
      </c>
      <c r="L82" s="57" t="s">
        <v>444</v>
      </c>
      <c r="M82" s="57" t="s">
        <v>1178</v>
      </c>
      <c r="N82" s="59">
        <v>350</v>
      </c>
      <c r="O82" s="85" t="s">
        <v>31</v>
      </c>
      <c r="P82" s="328">
        <v>8</v>
      </c>
      <c r="Q82" s="60" t="s">
        <v>31</v>
      </c>
      <c r="R82" s="62">
        <v>80</v>
      </c>
      <c r="S82" s="381">
        <v>100</v>
      </c>
      <c r="T82" s="163" t="s">
        <v>131</v>
      </c>
      <c r="U82" s="163" t="s">
        <v>170</v>
      </c>
      <c r="V82" s="163" t="s">
        <v>131</v>
      </c>
      <c r="W82" s="163" t="s">
        <v>131</v>
      </c>
      <c r="X82" s="68" t="s">
        <v>41</v>
      </c>
      <c r="Y82" s="163" t="s">
        <v>170</v>
      </c>
      <c r="Z82" s="65" t="s">
        <v>42</v>
      </c>
      <c r="AA82" s="65"/>
      <c r="AB82" s="65"/>
      <c r="AC82" s="65"/>
      <c r="AD82" s="65"/>
      <c r="AE82" s="65"/>
      <c r="AF82" s="65"/>
      <c r="AG82" s="65"/>
      <c r="AH82" s="65"/>
      <c r="AI82" s="65"/>
    </row>
    <row r="83" spans="1:35" s="66" customFormat="1" ht="46.5">
      <c r="A83" s="64" t="s">
        <v>85</v>
      </c>
      <c r="B83" s="919">
        <v>71</v>
      </c>
      <c r="C83" s="919">
        <v>7</v>
      </c>
      <c r="D83" s="240" t="s">
        <v>445</v>
      </c>
      <c r="E83" s="147"/>
      <c r="F83" s="147">
        <v>35000</v>
      </c>
      <c r="G83" s="56"/>
      <c r="H83" s="83"/>
      <c r="I83" s="83">
        <v>35000</v>
      </c>
      <c r="J83" s="56"/>
      <c r="K83" s="83">
        <f>SUM(F83-I83)</f>
        <v>0</v>
      </c>
      <c r="L83" s="57" t="s">
        <v>93</v>
      </c>
      <c r="M83" s="98" t="s">
        <v>1744</v>
      </c>
      <c r="N83" s="59">
        <v>65</v>
      </c>
      <c r="O83" s="85" t="s">
        <v>31</v>
      </c>
      <c r="P83" s="328">
        <v>85</v>
      </c>
      <c r="Q83" s="60" t="s">
        <v>31</v>
      </c>
      <c r="R83" s="62">
        <v>80</v>
      </c>
      <c r="S83" s="381">
        <v>90</v>
      </c>
      <c r="T83" s="163" t="s">
        <v>170</v>
      </c>
      <c r="U83" s="163" t="s">
        <v>170</v>
      </c>
      <c r="V83" s="163" t="s">
        <v>131</v>
      </c>
      <c r="W83" s="163" t="s">
        <v>131</v>
      </c>
      <c r="X83" s="68" t="s">
        <v>41</v>
      </c>
      <c r="Y83" s="163" t="s">
        <v>170</v>
      </c>
      <c r="Z83" s="65" t="s">
        <v>120</v>
      </c>
      <c r="AA83" s="65"/>
      <c r="AB83" s="65"/>
      <c r="AC83" s="65"/>
      <c r="AD83" s="65"/>
      <c r="AE83" s="65"/>
      <c r="AF83" s="65"/>
      <c r="AG83" s="65"/>
      <c r="AH83" s="65"/>
      <c r="AI83" s="65"/>
    </row>
    <row r="84" spans="1:35" s="332" customFormat="1" ht="21.75" customHeight="1">
      <c r="A84" s="1580" t="s">
        <v>85</v>
      </c>
      <c r="B84" s="1581">
        <v>72</v>
      </c>
      <c r="C84" s="1581">
        <v>8</v>
      </c>
      <c r="D84" s="1582" t="s">
        <v>92</v>
      </c>
      <c r="E84" s="1571">
        <v>200000</v>
      </c>
      <c r="F84" s="1580"/>
      <c r="G84" s="1580"/>
      <c r="H84" s="1605"/>
      <c r="I84" s="1580"/>
      <c r="J84" s="1580"/>
      <c r="K84" s="1580"/>
      <c r="L84" s="1615" t="s">
        <v>93</v>
      </c>
      <c r="M84" s="1615"/>
      <c r="N84" s="1581">
        <v>300</v>
      </c>
      <c r="O84" s="1607" t="s">
        <v>422</v>
      </c>
      <c r="P84" s="1608"/>
      <c r="Q84" s="1611"/>
      <c r="R84" s="1562">
        <v>80</v>
      </c>
      <c r="S84" s="1616"/>
      <c r="T84" s="2461" t="s">
        <v>1737</v>
      </c>
      <c r="U84" s="2462"/>
      <c r="V84" s="2462"/>
      <c r="W84" s="2463"/>
      <c r="X84" s="1562" t="s">
        <v>56</v>
      </c>
      <c r="Y84" s="1568" t="s">
        <v>131</v>
      </c>
      <c r="Z84" s="332" t="s">
        <v>450</v>
      </c>
      <c r="AA84" s="332" t="s">
        <v>1700</v>
      </c>
    </row>
    <row r="85" spans="1:35" s="65" customFormat="1" ht="21.75" customHeight="1">
      <c r="A85" s="64" t="s">
        <v>85</v>
      </c>
      <c r="B85" s="919">
        <v>73</v>
      </c>
      <c r="C85" s="919">
        <v>9</v>
      </c>
      <c r="D85" s="120" t="s">
        <v>451</v>
      </c>
      <c r="E85" s="90">
        <v>35000</v>
      </c>
      <c r="F85" s="64"/>
      <c r="G85" s="64"/>
      <c r="H85" s="83"/>
      <c r="I85" s="64"/>
      <c r="J85" s="64"/>
      <c r="K85" s="64"/>
      <c r="L85" s="98" t="s">
        <v>228</v>
      </c>
      <c r="M85" s="98" t="s">
        <v>1742</v>
      </c>
      <c r="N85" s="59">
        <v>50</v>
      </c>
      <c r="O85" s="85" t="s">
        <v>31</v>
      </c>
      <c r="P85" s="1044" t="s">
        <v>1353</v>
      </c>
      <c r="Q85" s="60"/>
      <c r="R85" s="62">
        <v>80</v>
      </c>
      <c r="S85" s="1045" t="s">
        <v>1353</v>
      </c>
      <c r="T85" s="64"/>
      <c r="U85" s="64"/>
      <c r="V85" s="64"/>
      <c r="W85" s="64"/>
      <c r="X85" s="62" t="s">
        <v>56</v>
      </c>
      <c r="Y85" s="163" t="s">
        <v>170</v>
      </c>
      <c r="Z85" s="65" t="s">
        <v>452</v>
      </c>
    </row>
    <row r="86" spans="1:35" s="94" customFormat="1">
      <c r="A86" s="67" t="s">
        <v>85</v>
      </c>
      <c r="B86" s="919">
        <v>75</v>
      </c>
      <c r="C86" s="919">
        <v>11</v>
      </c>
      <c r="D86" s="86" t="s">
        <v>455</v>
      </c>
      <c r="E86" s="123">
        <v>35000</v>
      </c>
      <c r="F86" s="67"/>
      <c r="G86" s="67"/>
      <c r="H86" s="91">
        <v>35000</v>
      </c>
      <c r="I86" s="67"/>
      <c r="J86" s="67"/>
      <c r="K86" s="67"/>
      <c r="L86" s="117" t="s">
        <v>228</v>
      </c>
      <c r="M86" s="117" t="s">
        <v>1200</v>
      </c>
      <c r="N86" s="69">
        <v>35</v>
      </c>
      <c r="O86" s="75" t="s">
        <v>31</v>
      </c>
      <c r="P86" s="567">
        <v>150</v>
      </c>
      <c r="Q86" s="93" t="s">
        <v>31</v>
      </c>
      <c r="R86" s="68">
        <v>80</v>
      </c>
      <c r="S86" s="1041">
        <v>93.35</v>
      </c>
      <c r="T86" s="185" t="s">
        <v>170</v>
      </c>
      <c r="U86" s="185" t="s">
        <v>170</v>
      </c>
      <c r="V86" s="163" t="s">
        <v>131</v>
      </c>
      <c r="W86" s="163" t="s">
        <v>131</v>
      </c>
      <c r="X86" s="68" t="s">
        <v>81</v>
      </c>
      <c r="Y86" s="163" t="s">
        <v>170</v>
      </c>
    </row>
    <row r="87" spans="1:35" s="66" customFormat="1">
      <c r="A87" s="65"/>
      <c r="B87" s="126"/>
      <c r="C87" s="126"/>
      <c r="D87" s="2457" t="s">
        <v>100</v>
      </c>
      <c r="E87" s="2457"/>
      <c r="F87" s="2457"/>
      <c r="G87" s="2457"/>
      <c r="H87" s="2457"/>
      <c r="I87" s="2457"/>
      <c r="J87" s="2457"/>
      <c r="K87" s="2457"/>
      <c r="L87" s="2457"/>
      <c r="M87" s="2457"/>
      <c r="N87" s="126"/>
      <c r="O87" s="132"/>
      <c r="P87" s="570"/>
      <c r="Q87" s="131"/>
      <c r="R87" s="133"/>
      <c r="S87" s="395"/>
      <c r="T87" s="65"/>
      <c r="U87" s="65"/>
      <c r="V87" s="65"/>
      <c r="W87" s="65"/>
      <c r="X87" s="65"/>
      <c r="Y87" s="133"/>
      <c r="Z87" s="65"/>
      <c r="AA87" s="65"/>
      <c r="AB87" s="65"/>
      <c r="AC87" s="65"/>
      <c r="AD87" s="65"/>
      <c r="AE87" s="65"/>
      <c r="AF87" s="65"/>
      <c r="AG87" s="65"/>
      <c r="AH87" s="65"/>
      <c r="AI87" s="65"/>
    </row>
    <row r="88" spans="1:35" s="66" customFormat="1" ht="21.75" customHeight="1">
      <c r="A88" s="65"/>
      <c r="B88" s="126"/>
      <c r="C88" s="126"/>
      <c r="D88" s="127"/>
      <c r="H88" s="280"/>
      <c r="L88" s="130"/>
      <c r="M88" s="564"/>
      <c r="N88" s="126"/>
      <c r="O88" s="132"/>
      <c r="P88" s="570"/>
      <c r="Q88" s="131"/>
      <c r="R88" s="133"/>
      <c r="S88" s="395"/>
      <c r="T88" s="65"/>
      <c r="U88" s="65"/>
      <c r="V88" s="65"/>
      <c r="W88" s="65"/>
      <c r="X88" s="65"/>
      <c r="Y88" s="133"/>
      <c r="Z88" s="65"/>
      <c r="AA88" s="65"/>
      <c r="AB88" s="65"/>
      <c r="AC88" s="65"/>
      <c r="AD88" s="65"/>
      <c r="AE88" s="65"/>
      <c r="AF88" s="65"/>
      <c r="AG88" s="65"/>
      <c r="AH88" s="65"/>
      <c r="AI88" s="65"/>
    </row>
    <row r="89" spans="1:35" s="66" customFormat="1" ht="21.75" customHeight="1">
      <c r="A89" s="65"/>
      <c r="B89" s="126"/>
      <c r="C89" s="126"/>
      <c r="D89" s="127"/>
      <c r="H89" s="280"/>
      <c r="L89" s="130"/>
      <c r="M89" s="564"/>
      <c r="N89" s="126"/>
      <c r="O89" s="132"/>
      <c r="P89" s="570"/>
      <c r="Q89" s="131"/>
      <c r="R89" s="133"/>
      <c r="S89" s="395"/>
      <c r="T89" s="65"/>
      <c r="U89" s="65"/>
      <c r="V89" s="65"/>
      <c r="W89" s="65"/>
      <c r="X89" s="65"/>
      <c r="Y89" s="133"/>
      <c r="Z89" s="65"/>
      <c r="AA89" s="65"/>
      <c r="AB89" s="65"/>
      <c r="AC89" s="65"/>
      <c r="AD89" s="65"/>
      <c r="AE89" s="65"/>
      <c r="AF89" s="65"/>
      <c r="AG89" s="65"/>
      <c r="AH89" s="65"/>
      <c r="AI89" s="65"/>
    </row>
    <row r="90" spans="1:35" s="66" customFormat="1" ht="21.75" customHeight="1">
      <c r="A90" s="65"/>
      <c r="B90" s="126"/>
      <c r="C90" s="126"/>
      <c r="D90" s="127"/>
      <c r="H90" s="280"/>
      <c r="L90" s="130"/>
      <c r="M90" s="564"/>
      <c r="N90" s="126"/>
      <c r="O90" s="132"/>
      <c r="P90" s="570"/>
      <c r="Q90" s="131"/>
      <c r="R90" s="133"/>
      <c r="S90" s="395"/>
      <c r="T90" s="65"/>
      <c r="U90" s="65"/>
      <c r="V90" s="65"/>
      <c r="W90" s="65"/>
      <c r="X90" s="65"/>
      <c r="Y90" s="133"/>
      <c r="Z90" s="65"/>
      <c r="AA90" s="65"/>
      <c r="AB90" s="65"/>
      <c r="AC90" s="65"/>
      <c r="AD90" s="65"/>
      <c r="AE90" s="65"/>
      <c r="AF90" s="65"/>
      <c r="AG90" s="65"/>
      <c r="AH90" s="65"/>
      <c r="AI90" s="65"/>
    </row>
    <row r="91" spans="1:35" s="66" customFormat="1" ht="21.75" customHeight="1">
      <c r="A91" s="65"/>
      <c r="B91" s="126"/>
      <c r="C91" s="126"/>
      <c r="D91" s="127"/>
      <c r="H91" s="280"/>
      <c r="L91" s="130"/>
      <c r="M91" s="564"/>
      <c r="N91" s="126"/>
      <c r="O91" s="132"/>
      <c r="P91" s="570"/>
      <c r="Q91" s="131"/>
      <c r="R91" s="133"/>
      <c r="S91" s="395"/>
      <c r="T91" s="65"/>
      <c r="U91" s="65"/>
      <c r="V91" s="65"/>
      <c r="W91" s="65"/>
      <c r="X91" s="65"/>
      <c r="Y91" s="133"/>
      <c r="Z91" s="65"/>
      <c r="AA91" s="65"/>
      <c r="AB91" s="65"/>
      <c r="AC91" s="65"/>
      <c r="AD91" s="65"/>
      <c r="AE91" s="65"/>
      <c r="AF91" s="65"/>
      <c r="AG91" s="65"/>
      <c r="AH91" s="65"/>
      <c r="AI91" s="65"/>
    </row>
    <row r="92" spans="1:35" s="66" customFormat="1" ht="21.75" customHeight="1">
      <c r="A92" s="65"/>
      <c r="B92" s="126"/>
      <c r="C92" s="126"/>
      <c r="D92" s="127"/>
      <c r="H92" s="280"/>
      <c r="L92" s="130"/>
      <c r="M92" s="564"/>
      <c r="N92" s="126"/>
      <c r="O92" s="132"/>
      <c r="P92" s="570"/>
      <c r="Q92" s="131"/>
      <c r="R92" s="133"/>
      <c r="S92" s="395"/>
      <c r="T92" s="65"/>
      <c r="U92" s="65"/>
      <c r="V92" s="65"/>
      <c r="W92" s="65"/>
      <c r="X92" s="65"/>
      <c r="Y92" s="133"/>
      <c r="Z92" s="65"/>
      <c r="AA92" s="65"/>
      <c r="AB92" s="65"/>
      <c r="AC92" s="65"/>
      <c r="AD92" s="65"/>
      <c r="AE92" s="65"/>
      <c r="AF92" s="65"/>
      <c r="AG92" s="65"/>
      <c r="AH92" s="65"/>
      <c r="AI92" s="65"/>
    </row>
    <row r="93" spans="1:35" s="66" customFormat="1" ht="21.75" customHeight="1">
      <c r="A93" s="65"/>
      <c r="B93" s="126"/>
      <c r="C93" s="126"/>
      <c r="D93" s="127"/>
      <c r="H93" s="280"/>
      <c r="L93" s="130"/>
      <c r="M93" s="564"/>
      <c r="N93" s="126"/>
      <c r="O93" s="132"/>
      <c r="P93" s="570"/>
      <c r="Q93" s="131"/>
      <c r="R93" s="133"/>
      <c r="S93" s="395"/>
      <c r="T93" s="65"/>
      <c r="U93" s="65"/>
      <c r="V93" s="65"/>
      <c r="W93" s="65"/>
      <c r="X93" s="65"/>
      <c r="Y93" s="133"/>
      <c r="Z93" s="65"/>
      <c r="AA93" s="65"/>
      <c r="AB93" s="65"/>
      <c r="AC93" s="65"/>
      <c r="AD93" s="65"/>
      <c r="AE93" s="65"/>
      <c r="AF93" s="65"/>
      <c r="AG93" s="65"/>
      <c r="AH93" s="65"/>
      <c r="AI93" s="65"/>
    </row>
    <row r="94" spans="1:35" s="129" customFormat="1" ht="21.75" customHeight="1">
      <c r="A94" s="133"/>
      <c r="B94" s="126"/>
      <c r="C94" s="126"/>
      <c r="D94" s="127"/>
      <c r="E94" s="66"/>
      <c r="F94" s="66"/>
      <c r="G94" s="66"/>
      <c r="H94" s="280"/>
      <c r="I94" s="66"/>
      <c r="J94" s="66"/>
      <c r="K94" s="66"/>
      <c r="L94" s="130"/>
      <c r="M94" s="564"/>
      <c r="N94" s="126"/>
      <c r="O94" s="132"/>
      <c r="P94" s="570"/>
      <c r="Q94" s="131"/>
      <c r="R94" s="133"/>
      <c r="S94" s="395"/>
      <c r="T94" s="65"/>
      <c r="U94" s="65"/>
      <c r="V94" s="65"/>
      <c r="W94" s="65"/>
      <c r="X94" s="65"/>
      <c r="Y94" s="133"/>
      <c r="Z94" s="65"/>
      <c r="AA94" s="65"/>
      <c r="AB94" s="65"/>
      <c r="AC94" s="65"/>
      <c r="AD94" s="65"/>
      <c r="AE94" s="65"/>
      <c r="AF94" s="65"/>
      <c r="AG94" s="65"/>
      <c r="AH94" s="65"/>
      <c r="AI94" s="65"/>
    </row>
    <row r="95" spans="1:35" s="129" customFormat="1" ht="21.75" customHeight="1">
      <c r="A95" s="133"/>
      <c r="B95" s="126"/>
      <c r="C95" s="126"/>
      <c r="D95" s="127"/>
      <c r="E95" s="66"/>
      <c r="F95" s="66"/>
      <c r="G95" s="66"/>
      <c r="H95" s="280"/>
      <c r="I95" s="66"/>
      <c r="J95" s="66"/>
      <c r="K95" s="66"/>
      <c r="L95" s="130"/>
      <c r="M95" s="564"/>
      <c r="N95" s="126"/>
      <c r="O95" s="132"/>
      <c r="P95" s="570"/>
      <c r="Q95" s="131"/>
      <c r="R95" s="133"/>
      <c r="S95" s="395"/>
      <c r="T95" s="65"/>
      <c r="U95" s="65"/>
      <c r="V95" s="65"/>
      <c r="W95" s="65"/>
      <c r="X95" s="65"/>
      <c r="Y95" s="133"/>
      <c r="Z95" s="65"/>
      <c r="AA95" s="65"/>
      <c r="AB95" s="65"/>
      <c r="AC95" s="65"/>
      <c r="AD95" s="65"/>
      <c r="AE95" s="65"/>
      <c r="AF95" s="65"/>
      <c r="AG95" s="65"/>
      <c r="AH95" s="65"/>
      <c r="AI95" s="65"/>
    </row>
    <row r="96" spans="1:35" s="129" customFormat="1" ht="21.75" customHeight="1">
      <c r="A96" s="133"/>
      <c r="B96" s="126"/>
      <c r="C96" s="126"/>
      <c r="D96" s="127"/>
      <c r="E96" s="66"/>
      <c r="F96" s="66"/>
      <c r="G96" s="66"/>
      <c r="H96" s="280"/>
      <c r="I96" s="66"/>
      <c r="J96" s="66"/>
      <c r="K96" s="66"/>
      <c r="L96" s="130"/>
      <c r="M96" s="564"/>
      <c r="N96" s="126"/>
      <c r="O96" s="132"/>
      <c r="P96" s="570"/>
      <c r="Q96" s="131"/>
      <c r="R96" s="133"/>
      <c r="S96" s="395"/>
      <c r="T96" s="65"/>
      <c r="U96" s="65"/>
      <c r="V96" s="65"/>
      <c r="W96" s="65"/>
      <c r="X96" s="65"/>
      <c r="Y96" s="133"/>
      <c r="Z96" s="65"/>
      <c r="AA96" s="65"/>
      <c r="AB96" s="65"/>
      <c r="AC96" s="65"/>
      <c r="AD96" s="65"/>
      <c r="AE96" s="65"/>
      <c r="AF96" s="65"/>
      <c r="AG96" s="65"/>
      <c r="AH96" s="65"/>
      <c r="AI96" s="65"/>
    </row>
    <row r="97" spans="1:35" s="129" customFormat="1" ht="21.75" customHeight="1">
      <c r="A97" s="133"/>
      <c r="B97" s="126"/>
      <c r="C97" s="126"/>
      <c r="D97" s="127"/>
      <c r="E97" s="66"/>
      <c r="F97" s="66"/>
      <c r="G97" s="66"/>
      <c r="H97" s="280"/>
      <c r="I97" s="66"/>
      <c r="J97" s="66"/>
      <c r="K97" s="66"/>
      <c r="L97" s="130"/>
      <c r="M97" s="564"/>
      <c r="N97" s="126"/>
      <c r="O97" s="132"/>
      <c r="P97" s="570"/>
      <c r="Q97" s="131"/>
      <c r="R97" s="133"/>
      <c r="S97" s="395"/>
      <c r="T97" s="65"/>
      <c r="U97" s="65"/>
      <c r="V97" s="65"/>
      <c r="W97" s="65"/>
      <c r="X97" s="65"/>
      <c r="Y97" s="133"/>
      <c r="Z97" s="65"/>
      <c r="AA97" s="65"/>
      <c r="AB97" s="65"/>
      <c r="AC97" s="65"/>
      <c r="AD97" s="65"/>
      <c r="AE97" s="65"/>
      <c r="AF97" s="65"/>
      <c r="AG97" s="65"/>
      <c r="AH97" s="65"/>
      <c r="AI97" s="65"/>
    </row>
    <row r="98" spans="1:35" s="129" customFormat="1" ht="21.75" customHeight="1">
      <c r="A98" s="133"/>
      <c r="B98" s="126"/>
      <c r="C98" s="126"/>
      <c r="D98" s="127"/>
      <c r="E98" s="66"/>
      <c r="F98" s="66"/>
      <c r="G98" s="66"/>
      <c r="H98" s="280"/>
      <c r="I98" s="66"/>
      <c r="J98" s="66"/>
      <c r="K98" s="66"/>
      <c r="L98" s="130"/>
      <c r="M98" s="564"/>
      <c r="N98" s="126"/>
      <c r="O98" s="132"/>
      <c r="P98" s="570"/>
      <c r="Q98" s="131"/>
      <c r="R98" s="133"/>
      <c r="S98" s="395"/>
      <c r="T98" s="65"/>
      <c r="U98" s="65"/>
      <c r="V98" s="65"/>
      <c r="W98" s="65"/>
      <c r="X98" s="65"/>
      <c r="Y98" s="133"/>
      <c r="Z98" s="65"/>
      <c r="AA98" s="65"/>
      <c r="AB98" s="65"/>
      <c r="AC98" s="65"/>
      <c r="AD98" s="65"/>
      <c r="AE98" s="65"/>
      <c r="AF98" s="65"/>
      <c r="AG98" s="65"/>
      <c r="AH98" s="65"/>
      <c r="AI98" s="65"/>
    </row>
    <row r="99" spans="1:35" s="129" customFormat="1" ht="21.75" customHeight="1">
      <c r="A99" s="133"/>
      <c r="B99" s="126"/>
      <c r="C99" s="126"/>
      <c r="D99" s="127"/>
      <c r="E99" s="66"/>
      <c r="F99" s="66"/>
      <c r="G99" s="66"/>
      <c r="H99" s="280"/>
      <c r="I99" s="66"/>
      <c r="J99" s="66"/>
      <c r="K99" s="66"/>
      <c r="L99" s="130"/>
      <c r="M99" s="564"/>
      <c r="N99" s="126"/>
      <c r="O99" s="132"/>
      <c r="P99" s="570"/>
      <c r="Q99" s="131"/>
      <c r="R99" s="133"/>
      <c r="S99" s="395"/>
      <c r="T99" s="65"/>
      <c r="U99" s="65"/>
      <c r="V99" s="65"/>
      <c r="W99" s="65"/>
      <c r="X99" s="65"/>
      <c r="Y99" s="133"/>
      <c r="Z99" s="65"/>
      <c r="AA99" s="65"/>
      <c r="AB99" s="65"/>
      <c r="AC99" s="65"/>
      <c r="AD99" s="65"/>
      <c r="AE99" s="65"/>
      <c r="AF99" s="65"/>
      <c r="AG99" s="65"/>
      <c r="AH99" s="65"/>
      <c r="AI99" s="65"/>
    </row>
    <row r="100" spans="1:35" s="129" customFormat="1" ht="21.75" customHeight="1">
      <c r="A100" s="133"/>
      <c r="B100" s="126"/>
      <c r="C100" s="126"/>
      <c r="D100" s="127"/>
      <c r="E100" s="66"/>
      <c r="F100" s="66"/>
      <c r="G100" s="66"/>
      <c r="H100" s="280"/>
      <c r="I100" s="66"/>
      <c r="J100" s="66"/>
      <c r="K100" s="66"/>
      <c r="L100" s="130"/>
      <c r="M100" s="564"/>
      <c r="N100" s="126"/>
      <c r="O100" s="132"/>
      <c r="P100" s="570"/>
      <c r="Q100" s="131"/>
      <c r="R100" s="133"/>
      <c r="S100" s="395"/>
      <c r="T100" s="65"/>
      <c r="U100" s="65"/>
      <c r="V100" s="65"/>
      <c r="W100" s="65"/>
      <c r="X100" s="65"/>
      <c r="Y100" s="133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</row>
    <row r="101" spans="1:35" s="129" customFormat="1" ht="21.75" customHeight="1">
      <c r="A101" s="133"/>
      <c r="B101" s="126"/>
      <c r="C101" s="126"/>
      <c r="D101" s="127"/>
      <c r="E101" s="66"/>
      <c r="F101" s="66"/>
      <c r="G101" s="66"/>
      <c r="H101" s="280"/>
      <c r="I101" s="66"/>
      <c r="J101" s="66"/>
      <c r="K101" s="66"/>
      <c r="L101" s="130"/>
      <c r="M101" s="564"/>
      <c r="N101" s="126"/>
      <c r="O101" s="132"/>
      <c r="P101" s="570"/>
      <c r="Q101" s="131"/>
      <c r="R101" s="133"/>
      <c r="S101" s="395"/>
      <c r="T101" s="65"/>
      <c r="U101" s="65"/>
      <c r="V101" s="65"/>
      <c r="W101" s="65"/>
      <c r="X101" s="65"/>
      <c r="Y101" s="133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</row>
    <row r="102" spans="1:35" s="129" customFormat="1" ht="21.75" customHeight="1">
      <c r="A102" s="133"/>
      <c r="B102" s="126"/>
      <c r="C102" s="126"/>
      <c r="D102" s="127"/>
      <c r="E102" s="66"/>
      <c r="F102" s="66"/>
      <c r="G102" s="66"/>
      <c r="H102" s="280"/>
      <c r="I102" s="66"/>
      <c r="J102" s="66"/>
      <c r="K102" s="66"/>
      <c r="L102" s="130"/>
      <c r="M102" s="564"/>
      <c r="N102" s="126"/>
      <c r="O102" s="132"/>
      <c r="P102" s="570"/>
      <c r="Q102" s="131"/>
      <c r="R102" s="133"/>
      <c r="S102" s="395"/>
      <c r="T102" s="65"/>
      <c r="U102" s="65"/>
      <c r="V102" s="65"/>
      <c r="W102" s="65"/>
      <c r="X102" s="65"/>
      <c r="Y102" s="133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</row>
    <row r="103" spans="1:35" s="129" customFormat="1" ht="21.75" customHeight="1">
      <c r="A103" s="133"/>
      <c r="B103" s="126"/>
      <c r="C103" s="126"/>
      <c r="D103" s="127"/>
      <c r="E103" s="66"/>
      <c r="F103" s="66"/>
      <c r="G103" s="66"/>
      <c r="H103" s="280"/>
      <c r="I103" s="66"/>
      <c r="J103" s="66"/>
      <c r="K103" s="66"/>
      <c r="L103" s="130"/>
      <c r="M103" s="564"/>
      <c r="N103" s="126"/>
      <c r="O103" s="132"/>
      <c r="P103" s="570"/>
      <c r="Q103" s="131"/>
      <c r="R103" s="133"/>
      <c r="S103" s="395"/>
      <c r="T103" s="65"/>
      <c r="U103" s="65"/>
      <c r="V103" s="65"/>
      <c r="W103" s="65"/>
      <c r="X103" s="65"/>
      <c r="Y103" s="133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</row>
    <row r="104" spans="1:35" s="129" customFormat="1" ht="21.75" customHeight="1">
      <c r="A104" s="133"/>
      <c r="B104" s="126"/>
      <c r="C104" s="126"/>
      <c r="D104" s="127"/>
      <c r="E104" s="66"/>
      <c r="F104" s="66"/>
      <c r="G104" s="66"/>
      <c r="H104" s="280"/>
      <c r="I104" s="66"/>
      <c r="J104" s="66"/>
      <c r="K104" s="66"/>
      <c r="L104" s="130"/>
      <c r="M104" s="564"/>
      <c r="N104" s="126"/>
      <c r="O104" s="132"/>
      <c r="P104" s="570"/>
      <c r="Q104" s="131"/>
      <c r="R104" s="133"/>
      <c r="S104" s="395"/>
      <c r="T104" s="65"/>
      <c r="U104" s="65"/>
      <c r="V104" s="65"/>
      <c r="W104" s="65"/>
      <c r="X104" s="65"/>
      <c r="Y104" s="133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</row>
    <row r="105" spans="1:35" s="129" customFormat="1" ht="21.75" customHeight="1">
      <c r="A105" s="133"/>
      <c r="B105" s="126"/>
      <c r="C105" s="126"/>
      <c r="D105" s="127"/>
      <c r="E105" s="66"/>
      <c r="F105" s="66"/>
      <c r="G105" s="66"/>
      <c r="H105" s="280"/>
      <c r="I105" s="66"/>
      <c r="J105" s="66"/>
      <c r="K105" s="66"/>
      <c r="L105" s="130"/>
      <c r="M105" s="564"/>
      <c r="N105" s="126"/>
      <c r="O105" s="132"/>
      <c r="P105" s="570"/>
      <c r="Q105" s="131"/>
      <c r="R105" s="133"/>
      <c r="S105" s="395"/>
      <c r="T105" s="65"/>
      <c r="U105" s="65"/>
      <c r="V105" s="65"/>
      <c r="W105" s="65"/>
      <c r="X105" s="65"/>
      <c r="Y105" s="133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</row>
    <row r="106" spans="1:35" s="129" customFormat="1" ht="21.75" customHeight="1">
      <c r="A106" s="133"/>
      <c r="B106" s="126"/>
      <c r="C106" s="126"/>
      <c r="D106" s="127"/>
      <c r="E106" s="66"/>
      <c r="F106" s="66"/>
      <c r="G106" s="66"/>
      <c r="H106" s="280"/>
      <c r="I106" s="66"/>
      <c r="J106" s="66"/>
      <c r="K106" s="66"/>
      <c r="L106" s="130"/>
      <c r="M106" s="564"/>
      <c r="N106" s="126"/>
      <c r="O106" s="132"/>
      <c r="P106" s="570"/>
      <c r="Q106" s="131"/>
      <c r="R106" s="133"/>
      <c r="S106" s="395"/>
      <c r="T106" s="65"/>
      <c r="U106" s="65"/>
      <c r="V106" s="65"/>
      <c r="W106" s="65"/>
      <c r="X106" s="65"/>
      <c r="Y106" s="133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</row>
    <row r="107" spans="1:35" s="129" customFormat="1" ht="21.75" customHeight="1">
      <c r="A107" s="133"/>
      <c r="B107" s="126"/>
      <c r="C107" s="126"/>
      <c r="D107" s="127"/>
      <c r="E107" s="66"/>
      <c r="F107" s="66"/>
      <c r="G107" s="66"/>
      <c r="H107" s="280"/>
      <c r="I107" s="66"/>
      <c r="J107" s="66"/>
      <c r="K107" s="66"/>
      <c r="L107" s="130"/>
      <c r="M107" s="564"/>
      <c r="N107" s="126"/>
      <c r="O107" s="132"/>
      <c r="P107" s="570"/>
      <c r="Q107" s="131"/>
      <c r="R107" s="133"/>
      <c r="S107" s="395"/>
      <c r="T107" s="65"/>
      <c r="U107" s="65"/>
      <c r="V107" s="65"/>
      <c r="W107" s="65"/>
      <c r="X107" s="65"/>
      <c r="Y107" s="133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</row>
    <row r="108" spans="1:35" s="129" customFormat="1" ht="21.75" customHeight="1">
      <c r="A108" s="133"/>
      <c r="B108" s="126"/>
      <c r="C108" s="126"/>
      <c r="D108" s="127"/>
      <c r="E108" s="66"/>
      <c r="F108" s="66"/>
      <c r="G108" s="66"/>
      <c r="H108" s="280"/>
      <c r="I108" s="66"/>
      <c r="J108" s="66"/>
      <c r="K108" s="66"/>
      <c r="L108" s="130"/>
      <c r="M108" s="564"/>
      <c r="N108" s="126"/>
      <c r="O108" s="132"/>
      <c r="P108" s="570"/>
      <c r="Q108" s="131"/>
      <c r="R108" s="133"/>
      <c r="S108" s="395"/>
      <c r="T108" s="65"/>
      <c r="U108" s="65"/>
      <c r="V108" s="65"/>
      <c r="W108" s="65"/>
      <c r="X108" s="65"/>
      <c r="Y108" s="133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</row>
    <row r="109" spans="1:35" s="129" customFormat="1" ht="21.75" customHeight="1">
      <c r="A109" s="133"/>
      <c r="B109" s="126"/>
      <c r="C109" s="126"/>
      <c r="D109" s="127"/>
      <c r="E109" s="66"/>
      <c r="F109" s="66"/>
      <c r="G109" s="66"/>
      <c r="H109" s="280"/>
      <c r="I109" s="66"/>
      <c r="J109" s="66"/>
      <c r="K109" s="66"/>
      <c r="L109" s="130"/>
      <c r="M109" s="564"/>
      <c r="N109" s="126"/>
      <c r="O109" s="132"/>
      <c r="P109" s="570"/>
      <c r="Q109" s="131"/>
      <c r="R109" s="133"/>
      <c r="S109" s="395"/>
      <c r="T109" s="65"/>
      <c r="U109" s="65"/>
      <c r="V109" s="65"/>
      <c r="W109" s="65"/>
      <c r="X109" s="65"/>
      <c r="Y109" s="133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</row>
    <row r="110" spans="1:35" s="129" customFormat="1" ht="21.75" customHeight="1">
      <c r="A110" s="133"/>
      <c r="B110" s="126"/>
      <c r="C110" s="126"/>
      <c r="D110" s="127"/>
      <c r="E110" s="66"/>
      <c r="F110" s="66"/>
      <c r="G110" s="66"/>
      <c r="H110" s="280"/>
      <c r="I110" s="66"/>
      <c r="J110" s="66"/>
      <c r="K110" s="66"/>
      <c r="L110" s="130"/>
      <c r="M110" s="564"/>
      <c r="N110" s="126"/>
      <c r="O110" s="132"/>
      <c r="P110" s="570"/>
      <c r="Q110" s="131"/>
      <c r="R110" s="133"/>
      <c r="S110" s="395"/>
      <c r="T110" s="65"/>
      <c r="U110" s="65"/>
      <c r="V110" s="65"/>
      <c r="W110" s="65"/>
      <c r="X110" s="65"/>
      <c r="Y110" s="133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</row>
    <row r="111" spans="1:35" s="129" customFormat="1" ht="21.75" customHeight="1">
      <c r="A111" s="133"/>
      <c r="B111" s="126"/>
      <c r="C111" s="126"/>
      <c r="D111" s="127"/>
      <c r="E111" s="66"/>
      <c r="F111" s="66"/>
      <c r="G111" s="66"/>
      <c r="H111" s="280"/>
      <c r="I111" s="66"/>
      <c r="J111" s="66"/>
      <c r="K111" s="66"/>
      <c r="L111" s="130"/>
      <c r="M111" s="564"/>
      <c r="N111" s="126"/>
      <c r="O111" s="132"/>
      <c r="P111" s="570"/>
      <c r="Q111" s="131"/>
      <c r="R111" s="133"/>
      <c r="S111" s="395"/>
      <c r="T111" s="65"/>
      <c r="U111" s="65"/>
      <c r="V111" s="65"/>
      <c r="W111" s="65"/>
      <c r="X111" s="65"/>
      <c r="Y111" s="133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</row>
    <row r="112" spans="1:35" s="129" customFormat="1" ht="21.75" customHeight="1">
      <c r="A112" s="133"/>
      <c r="B112" s="126"/>
      <c r="C112" s="126"/>
      <c r="D112" s="127"/>
      <c r="E112" s="66"/>
      <c r="F112" s="66"/>
      <c r="G112" s="66"/>
      <c r="H112" s="280"/>
      <c r="I112" s="66"/>
      <c r="J112" s="66"/>
      <c r="K112" s="66"/>
      <c r="L112" s="130"/>
      <c r="M112" s="564"/>
      <c r="N112" s="126"/>
      <c r="O112" s="132"/>
      <c r="P112" s="570"/>
      <c r="Q112" s="131"/>
      <c r="R112" s="133"/>
      <c r="S112" s="395"/>
      <c r="T112" s="65"/>
      <c r="U112" s="65"/>
      <c r="V112" s="65"/>
      <c r="W112" s="65"/>
      <c r="X112" s="65"/>
      <c r="Y112" s="133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</row>
    <row r="113" spans="1:35" s="129" customFormat="1" ht="21.75" customHeight="1">
      <c r="A113" s="133"/>
      <c r="B113" s="126"/>
      <c r="C113" s="126"/>
      <c r="D113" s="127"/>
      <c r="E113" s="66"/>
      <c r="F113" s="66"/>
      <c r="G113" s="66"/>
      <c r="H113" s="280"/>
      <c r="I113" s="66"/>
      <c r="J113" s="66"/>
      <c r="K113" s="66"/>
      <c r="L113" s="130"/>
      <c r="M113" s="564"/>
      <c r="N113" s="126"/>
      <c r="O113" s="132"/>
      <c r="P113" s="570"/>
      <c r="Q113" s="131"/>
      <c r="R113" s="133"/>
      <c r="S113" s="395"/>
      <c r="T113" s="65"/>
      <c r="U113" s="65"/>
      <c r="V113" s="65"/>
      <c r="W113" s="65"/>
      <c r="X113" s="65"/>
      <c r="Y113" s="133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</row>
    <row r="114" spans="1:35" s="129" customFormat="1" ht="21.75" customHeight="1">
      <c r="A114" s="133"/>
      <c r="B114" s="126"/>
      <c r="C114" s="126"/>
      <c r="D114" s="127"/>
      <c r="E114" s="66"/>
      <c r="F114" s="66"/>
      <c r="G114" s="66"/>
      <c r="H114" s="280"/>
      <c r="I114" s="66"/>
      <c r="J114" s="66"/>
      <c r="K114" s="66"/>
      <c r="L114" s="130"/>
      <c r="M114" s="564"/>
      <c r="N114" s="126"/>
      <c r="O114" s="132"/>
      <c r="P114" s="570"/>
      <c r="Q114" s="131"/>
      <c r="R114" s="133"/>
      <c r="S114" s="395"/>
      <c r="T114" s="65"/>
      <c r="U114" s="65"/>
      <c r="V114" s="65"/>
      <c r="W114" s="65"/>
      <c r="X114" s="65"/>
      <c r="Y114" s="133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</row>
    <row r="115" spans="1:35" s="129" customFormat="1" ht="21.75" customHeight="1">
      <c r="A115" s="133"/>
      <c r="B115" s="126"/>
      <c r="C115" s="126"/>
      <c r="D115" s="127"/>
      <c r="E115" s="66"/>
      <c r="F115" s="66"/>
      <c r="G115" s="66"/>
      <c r="H115" s="280"/>
      <c r="I115" s="66"/>
      <c r="J115" s="66"/>
      <c r="K115" s="66"/>
      <c r="L115" s="130"/>
      <c r="M115" s="564"/>
      <c r="N115" s="126"/>
      <c r="O115" s="132"/>
      <c r="P115" s="570"/>
      <c r="Q115" s="131"/>
      <c r="R115" s="133"/>
      <c r="S115" s="395"/>
      <c r="T115" s="65"/>
      <c r="U115" s="65"/>
      <c r="V115" s="65"/>
      <c r="W115" s="65"/>
      <c r="X115" s="65"/>
      <c r="Y115" s="133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</row>
    <row r="116" spans="1:35" s="129" customFormat="1" ht="21.75" customHeight="1">
      <c r="A116" s="133"/>
      <c r="B116" s="126"/>
      <c r="C116" s="126"/>
      <c r="D116" s="127"/>
      <c r="E116" s="66"/>
      <c r="F116" s="66"/>
      <c r="G116" s="66"/>
      <c r="H116" s="280"/>
      <c r="I116" s="66"/>
      <c r="J116" s="66"/>
      <c r="K116" s="66"/>
      <c r="L116" s="130"/>
      <c r="M116" s="564"/>
      <c r="N116" s="126"/>
      <c r="O116" s="132"/>
      <c r="P116" s="570"/>
      <c r="Q116" s="131"/>
      <c r="R116" s="133"/>
      <c r="S116" s="395"/>
      <c r="T116" s="65"/>
      <c r="U116" s="65"/>
      <c r="V116" s="65"/>
      <c r="W116" s="65"/>
      <c r="X116" s="65"/>
      <c r="Y116" s="133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</row>
    <row r="117" spans="1:35" s="129" customFormat="1" ht="21.75" customHeight="1">
      <c r="A117" s="133"/>
      <c r="B117" s="126"/>
      <c r="C117" s="126"/>
      <c r="D117" s="127"/>
      <c r="E117" s="66"/>
      <c r="F117" s="66"/>
      <c r="G117" s="66"/>
      <c r="H117" s="280"/>
      <c r="I117" s="66"/>
      <c r="J117" s="66"/>
      <c r="K117" s="66"/>
      <c r="L117" s="130"/>
      <c r="M117" s="564"/>
      <c r="N117" s="126"/>
      <c r="O117" s="132"/>
      <c r="P117" s="570"/>
      <c r="Q117" s="131"/>
      <c r="R117" s="133"/>
      <c r="S117" s="395"/>
      <c r="T117" s="65"/>
      <c r="U117" s="65"/>
      <c r="V117" s="65"/>
      <c r="W117" s="65"/>
      <c r="X117" s="65"/>
      <c r="Y117" s="133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</row>
    <row r="118" spans="1:35" s="129" customFormat="1" ht="21.75" customHeight="1">
      <c r="A118" s="133"/>
      <c r="B118" s="126"/>
      <c r="C118" s="126"/>
      <c r="D118" s="127"/>
      <c r="E118" s="66"/>
      <c r="F118" s="66"/>
      <c r="G118" s="66"/>
      <c r="H118" s="280"/>
      <c r="I118" s="66"/>
      <c r="J118" s="66"/>
      <c r="K118" s="66"/>
      <c r="L118" s="130"/>
      <c r="M118" s="564"/>
      <c r="N118" s="126"/>
      <c r="O118" s="132"/>
      <c r="P118" s="570"/>
      <c r="Q118" s="131"/>
      <c r="R118" s="133"/>
      <c r="S118" s="395"/>
      <c r="T118" s="65"/>
      <c r="U118" s="65"/>
      <c r="V118" s="65"/>
      <c r="W118" s="65"/>
      <c r="X118" s="65"/>
      <c r="Y118" s="133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</row>
    <row r="119" spans="1:35" s="129" customFormat="1" ht="21.75" customHeight="1">
      <c r="A119" s="133"/>
      <c r="B119" s="126"/>
      <c r="C119" s="126"/>
      <c r="D119" s="127"/>
      <c r="E119" s="66"/>
      <c r="F119" s="66"/>
      <c r="G119" s="66"/>
      <c r="H119" s="280"/>
      <c r="I119" s="66"/>
      <c r="J119" s="66"/>
      <c r="K119" s="66"/>
      <c r="L119" s="130"/>
      <c r="M119" s="564"/>
      <c r="N119" s="126"/>
      <c r="O119" s="132"/>
      <c r="P119" s="570"/>
      <c r="Q119" s="131"/>
      <c r="R119" s="133"/>
      <c r="S119" s="395"/>
      <c r="T119" s="65"/>
      <c r="U119" s="65"/>
      <c r="V119" s="65"/>
      <c r="W119" s="65"/>
      <c r="X119" s="65"/>
      <c r="Y119" s="133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</row>
    <row r="120" spans="1:35" s="129" customFormat="1" ht="21.75" customHeight="1">
      <c r="A120" s="133"/>
      <c r="B120" s="126"/>
      <c r="C120" s="126"/>
      <c r="D120" s="127"/>
      <c r="E120" s="66"/>
      <c r="F120" s="66"/>
      <c r="G120" s="66"/>
      <c r="H120" s="280"/>
      <c r="I120" s="66"/>
      <c r="J120" s="66"/>
      <c r="K120" s="66"/>
      <c r="L120" s="130"/>
      <c r="M120" s="564"/>
      <c r="N120" s="126"/>
      <c r="O120" s="132"/>
      <c r="P120" s="570"/>
      <c r="Q120" s="131"/>
      <c r="R120" s="133"/>
      <c r="S120" s="395"/>
      <c r="T120" s="65"/>
      <c r="U120" s="65"/>
      <c r="V120" s="65"/>
      <c r="W120" s="65"/>
      <c r="X120" s="65"/>
      <c r="Y120" s="133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</row>
    <row r="121" spans="1:35" s="129" customFormat="1" ht="21.75" customHeight="1">
      <c r="A121" s="133"/>
      <c r="B121" s="126"/>
      <c r="C121" s="126"/>
      <c r="D121" s="127"/>
      <c r="E121" s="66"/>
      <c r="F121" s="66"/>
      <c r="G121" s="66"/>
      <c r="H121" s="280"/>
      <c r="I121" s="66"/>
      <c r="J121" s="66"/>
      <c r="K121" s="66"/>
      <c r="L121" s="130"/>
      <c r="M121" s="564"/>
      <c r="N121" s="126"/>
      <c r="O121" s="132"/>
      <c r="P121" s="570"/>
      <c r="Q121" s="131"/>
      <c r="R121" s="133"/>
      <c r="S121" s="395"/>
      <c r="T121" s="65"/>
      <c r="U121" s="65"/>
      <c r="V121" s="65"/>
      <c r="W121" s="65"/>
      <c r="X121" s="65"/>
      <c r="Y121" s="133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</row>
    <row r="122" spans="1:35" s="129" customFormat="1" ht="21.75" customHeight="1">
      <c r="A122" s="133"/>
      <c r="B122" s="126"/>
      <c r="C122" s="126"/>
      <c r="D122" s="127"/>
      <c r="E122" s="66"/>
      <c r="F122" s="66"/>
      <c r="G122" s="66"/>
      <c r="H122" s="280"/>
      <c r="I122" s="66"/>
      <c r="J122" s="66"/>
      <c r="K122" s="66"/>
      <c r="L122" s="130"/>
      <c r="M122" s="564"/>
      <c r="N122" s="126"/>
      <c r="O122" s="132"/>
      <c r="P122" s="570"/>
      <c r="Q122" s="131"/>
      <c r="R122" s="133"/>
      <c r="S122" s="395"/>
      <c r="T122" s="65"/>
      <c r="U122" s="65"/>
      <c r="V122" s="65"/>
      <c r="W122" s="65"/>
      <c r="X122" s="65"/>
      <c r="Y122" s="133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</row>
    <row r="123" spans="1:35" s="129" customFormat="1" ht="21.75" customHeight="1">
      <c r="A123" s="133"/>
      <c r="B123" s="126"/>
      <c r="C123" s="126"/>
      <c r="D123" s="127"/>
      <c r="E123" s="66"/>
      <c r="F123" s="66"/>
      <c r="G123" s="66"/>
      <c r="H123" s="280"/>
      <c r="I123" s="66"/>
      <c r="J123" s="66"/>
      <c r="K123" s="66"/>
      <c r="L123" s="130"/>
      <c r="M123" s="564"/>
      <c r="N123" s="126"/>
      <c r="O123" s="132"/>
      <c r="P123" s="570"/>
      <c r="Q123" s="131"/>
      <c r="R123" s="133"/>
      <c r="S123" s="395"/>
      <c r="T123" s="65"/>
      <c r="U123" s="65"/>
      <c r="V123" s="65"/>
      <c r="W123" s="65"/>
      <c r="X123" s="65"/>
      <c r="Y123" s="133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</row>
    <row r="124" spans="1:35" s="129" customFormat="1" ht="21.75" customHeight="1">
      <c r="A124" s="133"/>
      <c r="B124" s="126"/>
      <c r="C124" s="126"/>
      <c r="D124" s="127"/>
      <c r="E124" s="66"/>
      <c r="F124" s="66"/>
      <c r="G124" s="66"/>
      <c r="H124" s="280"/>
      <c r="I124" s="66"/>
      <c r="J124" s="66"/>
      <c r="K124" s="66"/>
      <c r="L124" s="130"/>
      <c r="M124" s="564"/>
      <c r="N124" s="126"/>
      <c r="O124" s="132"/>
      <c r="P124" s="570"/>
      <c r="Q124" s="131"/>
      <c r="R124" s="133"/>
      <c r="S124" s="395"/>
      <c r="T124" s="65"/>
      <c r="U124" s="65"/>
      <c r="V124" s="65"/>
      <c r="W124" s="65"/>
      <c r="X124" s="65"/>
      <c r="Y124" s="133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</row>
    <row r="125" spans="1:35" s="129" customFormat="1" ht="21.75" customHeight="1">
      <c r="A125" s="133"/>
      <c r="B125" s="126"/>
      <c r="C125" s="126"/>
      <c r="D125" s="127"/>
      <c r="E125" s="66"/>
      <c r="F125" s="66"/>
      <c r="G125" s="66"/>
      <c r="H125" s="280"/>
      <c r="I125" s="66"/>
      <c r="J125" s="66"/>
      <c r="K125" s="66"/>
      <c r="L125" s="130"/>
      <c r="M125" s="564"/>
      <c r="N125" s="126"/>
      <c r="O125" s="132"/>
      <c r="P125" s="570"/>
      <c r="Q125" s="131"/>
      <c r="R125" s="133"/>
      <c r="S125" s="395"/>
      <c r="T125" s="65"/>
      <c r="U125" s="65"/>
      <c r="V125" s="65"/>
      <c r="W125" s="65"/>
      <c r="X125" s="65"/>
      <c r="Y125" s="133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</row>
    <row r="126" spans="1:35" s="129" customFormat="1" ht="21.75" customHeight="1">
      <c r="A126" s="133"/>
      <c r="B126" s="126"/>
      <c r="C126" s="126"/>
      <c r="D126" s="127"/>
      <c r="E126" s="66"/>
      <c r="F126" s="66"/>
      <c r="G126" s="66"/>
      <c r="H126" s="280"/>
      <c r="I126" s="66"/>
      <c r="J126" s="66"/>
      <c r="K126" s="66"/>
      <c r="L126" s="130"/>
      <c r="M126" s="564"/>
      <c r="N126" s="126"/>
      <c r="O126" s="132"/>
      <c r="P126" s="570"/>
      <c r="Q126" s="131"/>
      <c r="R126" s="133"/>
      <c r="S126" s="395"/>
      <c r="T126" s="65"/>
      <c r="U126" s="65"/>
      <c r="V126" s="65"/>
      <c r="W126" s="65"/>
      <c r="X126" s="65"/>
      <c r="Y126" s="133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</row>
    <row r="127" spans="1:35" s="129" customFormat="1" ht="21.75" customHeight="1">
      <c r="A127" s="133"/>
      <c r="B127" s="126"/>
      <c r="C127" s="126"/>
      <c r="D127" s="127"/>
      <c r="E127" s="66"/>
      <c r="F127" s="66"/>
      <c r="G127" s="66"/>
      <c r="H127" s="280"/>
      <c r="I127" s="66"/>
      <c r="J127" s="66"/>
      <c r="K127" s="66"/>
      <c r="L127" s="130"/>
      <c r="M127" s="564"/>
      <c r="N127" s="126"/>
      <c r="O127" s="132"/>
      <c r="P127" s="570"/>
      <c r="Q127" s="131"/>
      <c r="R127" s="133"/>
      <c r="S127" s="395"/>
      <c r="T127" s="65"/>
      <c r="U127" s="65"/>
      <c r="V127" s="65"/>
      <c r="W127" s="65"/>
      <c r="X127" s="65"/>
      <c r="Y127" s="133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</row>
    <row r="128" spans="1:35" s="129" customFormat="1" ht="21.75" customHeight="1">
      <c r="A128" s="133"/>
      <c r="B128" s="126"/>
      <c r="C128" s="126"/>
      <c r="D128" s="127"/>
      <c r="E128" s="66"/>
      <c r="F128" s="66"/>
      <c r="G128" s="66"/>
      <c r="H128" s="280"/>
      <c r="I128" s="66"/>
      <c r="J128" s="66"/>
      <c r="K128" s="66"/>
      <c r="L128" s="130"/>
      <c r="M128" s="564"/>
      <c r="N128" s="126"/>
      <c r="O128" s="132"/>
      <c r="P128" s="570"/>
      <c r="Q128" s="131"/>
      <c r="R128" s="133"/>
      <c r="S128" s="395"/>
      <c r="T128" s="65"/>
      <c r="U128" s="65"/>
      <c r="V128" s="65"/>
      <c r="W128" s="65"/>
      <c r="X128" s="65"/>
      <c r="Y128" s="133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</row>
    <row r="129" spans="1:35" s="129" customFormat="1" ht="21.75" customHeight="1">
      <c r="A129" s="133"/>
      <c r="B129" s="126"/>
      <c r="C129" s="126"/>
      <c r="D129" s="127"/>
      <c r="E129" s="66"/>
      <c r="F129" s="66"/>
      <c r="G129" s="66"/>
      <c r="H129" s="280"/>
      <c r="I129" s="66"/>
      <c r="J129" s="66"/>
      <c r="K129" s="66"/>
      <c r="L129" s="130"/>
      <c r="M129" s="564"/>
      <c r="N129" s="126"/>
      <c r="O129" s="132"/>
      <c r="P129" s="570"/>
      <c r="Q129" s="131"/>
      <c r="R129" s="133"/>
      <c r="S129" s="395"/>
      <c r="T129" s="65"/>
      <c r="U129" s="65"/>
      <c r="V129" s="65"/>
      <c r="W129" s="65"/>
      <c r="X129" s="65"/>
      <c r="Y129" s="133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</row>
    <row r="130" spans="1:35" s="129" customFormat="1" ht="21.75" customHeight="1">
      <c r="A130" s="133"/>
      <c r="B130" s="126"/>
      <c r="C130" s="126"/>
      <c r="D130" s="127"/>
      <c r="E130" s="66"/>
      <c r="F130" s="66"/>
      <c r="G130" s="66"/>
      <c r="H130" s="280"/>
      <c r="I130" s="66"/>
      <c r="J130" s="66"/>
      <c r="K130" s="66"/>
      <c r="L130" s="130"/>
      <c r="M130" s="564"/>
      <c r="N130" s="126"/>
      <c r="O130" s="132"/>
      <c r="P130" s="570"/>
      <c r="Q130" s="131"/>
      <c r="R130" s="133"/>
      <c r="S130" s="395"/>
      <c r="T130" s="65"/>
      <c r="U130" s="65"/>
      <c r="V130" s="65"/>
      <c r="W130" s="65"/>
      <c r="X130" s="65"/>
      <c r="Y130" s="133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</row>
    <row r="131" spans="1:35" s="129" customFormat="1" ht="21.75" customHeight="1">
      <c r="A131" s="133"/>
      <c r="B131" s="126"/>
      <c r="C131" s="126"/>
      <c r="D131" s="127"/>
      <c r="E131" s="66"/>
      <c r="F131" s="66"/>
      <c r="G131" s="66"/>
      <c r="H131" s="280"/>
      <c r="I131" s="66"/>
      <c r="J131" s="66"/>
      <c r="K131" s="66"/>
      <c r="L131" s="130"/>
      <c r="M131" s="564"/>
      <c r="N131" s="126"/>
      <c r="O131" s="132"/>
      <c r="P131" s="570"/>
      <c r="Q131" s="131"/>
      <c r="R131" s="133"/>
      <c r="S131" s="395"/>
      <c r="T131" s="65"/>
      <c r="U131" s="65"/>
      <c r="V131" s="65"/>
      <c r="W131" s="65"/>
      <c r="X131" s="65"/>
      <c r="Y131" s="133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</row>
    <row r="132" spans="1:35" s="129" customFormat="1" ht="21.75" customHeight="1">
      <c r="A132" s="133"/>
      <c r="B132" s="126"/>
      <c r="C132" s="126"/>
      <c r="D132" s="127"/>
      <c r="E132" s="66"/>
      <c r="F132" s="66"/>
      <c r="G132" s="66"/>
      <c r="H132" s="280"/>
      <c r="I132" s="66"/>
      <c r="J132" s="66"/>
      <c r="K132" s="66"/>
      <c r="L132" s="130"/>
      <c r="M132" s="564"/>
      <c r="N132" s="126"/>
      <c r="O132" s="132"/>
      <c r="P132" s="570"/>
      <c r="Q132" s="131"/>
      <c r="R132" s="133"/>
      <c r="S132" s="395"/>
      <c r="T132" s="65"/>
      <c r="U132" s="65"/>
      <c r="V132" s="65"/>
      <c r="W132" s="65"/>
      <c r="X132" s="65"/>
      <c r="Y132" s="1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</row>
    <row r="133" spans="1:35" s="129" customFormat="1" ht="21.75" customHeight="1">
      <c r="A133" s="133"/>
      <c r="B133" s="126"/>
      <c r="C133" s="126"/>
      <c r="D133" s="127"/>
      <c r="E133" s="66"/>
      <c r="F133" s="66"/>
      <c r="G133" s="66"/>
      <c r="H133" s="280"/>
      <c r="I133" s="66"/>
      <c r="J133" s="66"/>
      <c r="K133" s="66"/>
      <c r="L133" s="130"/>
      <c r="M133" s="564"/>
      <c r="N133" s="126"/>
      <c r="O133" s="132"/>
      <c r="P133" s="570"/>
      <c r="Q133" s="131"/>
      <c r="R133" s="133"/>
      <c r="S133" s="395"/>
      <c r="T133" s="65"/>
      <c r="U133" s="65"/>
      <c r="V133" s="65"/>
      <c r="W133" s="65"/>
      <c r="X133" s="65"/>
      <c r="Y133" s="1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</row>
    <row r="134" spans="1:35" s="129" customFormat="1" ht="21.75" customHeight="1">
      <c r="A134" s="133"/>
      <c r="B134" s="126"/>
      <c r="C134" s="126"/>
      <c r="D134" s="127"/>
      <c r="E134" s="66"/>
      <c r="F134" s="66"/>
      <c r="G134" s="66"/>
      <c r="H134" s="280"/>
      <c r="I134" s="66"/>
      <c r="J134" s="66"/>
      <c r="K134" s="66"/>
      <c r="L134" s="130"/>
      <c r="M134" s="564"/>
      <c r="N134" s="126"/>
      <c r="O134" s="132"/>
      <c r="P134" s="570"/>
      <c r="Q134" s="131"/>
      <c r="R134" s="133"/>
      <c r="S134" s="395"/>
      <c r="T134" s="65"/>
      <c r="U134" s="65"/>
      <c r="V134" s="65"/>
      <c r="W134" s="65"/>
      <c r="X134" s="65"/>
      <c r="Y134" s="1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</row>
    <row r="135" spans="1:35" s="129" customFormat="1" ht="21.75" customHeight="1">
      <c r="A135" s="133"/>
      <c r="B135" s="126"/>
      <c r="C135" s="126"/>
      <c r="D135" s="127"/>
      <c r="E135" s="66"/>
      <c r="F135" s="66"/>
      <c r="G135" s="66"/>
      <c r="H135" s="280"/>
      <c r="I135" s="66"/>
      <c r="J135" s="66"/>
      <c r="K135" s="66"/>
      <c r="L135" s="130"/>
      <c r="M135" s="564"/>
      <c r="N135" s="126"/>
      <c r="O135" s="132"/>
      <c r="P135" s="570"/>
      <c r="Q135" s="131"/>
      <c r="R135" s="133"/>
      <c r="S135" s="395"/>
      <c r="T135" s="65"/>
      <c r="U135" s="65"/>
      <c r="V135" s="65"/>
      <c r="W135" s="65"/>
      <c r="X135" s="65"/>
      <c r="Y135" s="1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</row>
    <row r="136" spans="1:35" s="129" customFormat="1" ht="21.75" customHeight="1">
      <c r="A136" s="133"/>
      <c r="B136" s="126"/>
      <c r="C136" s="126"/>
      <c r="D136" s="127"/>
      <c r="E136" s="66"/>
      <c r="F136" s="66"/>
      <c r="G136" s="66"/>
      <c r="H136" s="280"/>
      <c r="I136" s="66"/>
      <c r="J136" s="66"/>
      <c r="K136" s="66"/>
      <c r="L136" s="130"/>
      <c r="M136" s="564"/>
      <c r="N136" s="126"/>
      <c r="O136" s="132"/>
      <c r="P136" s="570"/>
      <c r="Q136" s="131"/>
      <c r="R136" s="133"/>
      <c r="S136" s="395"/>
      <c r="T136" s="65"/>
      <c r="U136" s="65"/>
      <c r="V136" s="65"/>
      <c r="W136" s="65"/>
      <c r="X136" s="65"/>
      <c r="Y136" s="1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</row>
    <row r="137" spans="1:35" s="129" customFormat="1" ht="21.75" customHeight="1">
      <c r="A137" s="133"/>
      <c r="B137" s="126"/>
      <c r="C137" s="126"/>
      <c r="D137" s="127"/>
      <c r="E137" s="66"/>
      <c r="F137" s="66"/>
      <c r="G137" s="66"/>
      <c r="H137" s="280"/>
      <c r="I137" s="66"/>
      <c r="J137" s="66"/>
      <c r="K137" s="66"/>
      <c r="L137" s="130"/>
      <c r="M137" s="564"/>
      <c r="N137" s="126"/>
      <c r="O137" s="132"/>
      <c r="P137" s="570"/>
      <c r="Q137" s="131"/>
      <c r="R137" s="133"/>
      <c r="S137" s="395"/>
      <c r="T137" s="65"/>
      <c r="U137" s="65"/>
      <c r="V137" s="65"/>
      <c r="W137" s="65"/>
      <c r="X137" s="65"/>
      <c r="Y137" s="1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</row>
    <row r="138" spans="1:35" s="129" customFormat="1" ht="21.75" customHeight="1">
      <c r="A138" s="133"/>
      <c r="B138" s="126"/>
      <c r="C138" s="126"/>
      <c r="D138" s="127"/>
      <c r="E138" s="66"/>
      <c r="F138" s="66"/>
      <c r="G138" s="66"/>
      <c r="H138" s="280"/>
      <c r="I138" s="66"/>
      <c r="J138" s="66"/>
      <c r="K138" s="66"/>
      <c r="L138" s="130"/>
      <c r="M138" s="564"/>
      <c r="N138" s="126"/>
      <c r="O138" s="132"/>
      <c r="P138" s="570"/>
      <c r="Q138" s="131"/>
      <c r="R138" s="133"/>
      <c r="S138" s="395"/>
      <c r="T138" s="65"/>
      <c r="U138" s="65"/>
      <c r="V138" s="65"/>
      <c r="W138" s="65"/>
      <c r="X138" s="65"/>
      <c r="Y138" s="1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</row>
    <row r="139" spans="1:35" s="129" customFormat="1" ht="21.75" customHeight="1">
      <c r="A139" s="133"/>
      <c r="B139" s="126"/>
      <c r="C139" s="126"/>
      <c r="D139" s="127"/>
      <c r="E139" s="66"/>
      <c r="F139" s="66"/>
      <c r="G139" s="66"/>
      <c r="H139" s="280"/>
      <c r="I139" s="66"/>
      <c r="J139" s="66"/>
      <c r="K139" s="66"/>
      <c r="L139" s="130"/>
      <c r="M139" s="564"/>
      <c r="N139" s="126"/>
      <c r="O139" s="132"/>
      <c r="P139" s="570"/>
      <c r="Q139" s="131"/>
      <c r="R139" s="133"/>
      <c r="S139" s="395"/>
      <c r="T139" s="65"/>
      <c r="U139" s="65"/>
      <c r="V139" s="65"/>
      <c r="W139" s="65"/>
      <c r="X139" s="65"/>
      <c r="Y139" s="1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</row>
    <row r="140" spans="1:35" s="129" customFormat="1" ht="21.75" customHeight="1">
      <c r="A140" s="133"/>
      <c r="B140" s="126"/>
      <c r="C140" s="126"/>
      <c r="D140" s="127"/>
      <c r="E140" s="66"/>
      <c r="F140" s="66"/>
      <c r="G140" s="66"/>
      <c r="H140" s="280"/>
      <c r="I140" s="66"/>
      <c r="J140" s="66"/>
      <c r="K140" s="66"/>
      <c r="L140" s="130"/>
      <c r="M140" s="564"/>
      <c r="N140" s="126"/>
      <c r="O140" s="132"/>
      <c r="P140" s="570"/>
      <c r="Q140" s="131"/>
      <c r="R140" s="133"/>
      <c r="S140" s="395"/>
      <c r="T140" s="65"/>
      <c r="U140" s="65"/>
      <c r="V140" s="65"/>
      <c r="W140" s="65"/>
      <c r="X140" s="65"/>
      <c r="Y140" s="1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</row>
    <row r="141" spans="1:35" s="129" customFormat="1" ht="21.75" customHeight="1">
      <c r="A141" s="133"/>
      <c r="B141" s="126"/>
      <c r="C141" s="126"/>
      <c r="D141" s="127"/>
      <c r="E141" s="66"/>
      <c r="F141" s="66"/>
      <c r="G141" s="66"/>
      <c r="H141" s="280"/>
      <c r="I141" s="66"/>
      <c r="J141" s="66"/>
      <c r="K141" s="66"/>
      <c r="L141" s="130"/>
      <c r="M141" s="564"/>
      <c r="N141" s="126"/>
      <c r="O141" s="132"/>
      <c r="P141" s="570"/>
      <c r="Q141" s="131"/>
      <c r="R141" s="133"/>
      <c r="S141" s="395"/>
      <c r="T141" s="65"/>
      <c r="U141" s="65"/>
      <c r="V141" s="65"/>
      <c r="W141" s="65"/>
      <c r="X141" s="65"/>
      <c r="Y141" s="1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</row>
    <row r="142" spans="1:35" s="129" customFormat="1" ht="21.75" customHeight="1">
      <c r="A142" s="133"/>
      <c r="B142" s="126"/>
      <c r="C142" s="126"/>
      <c r="D142" s="127"/>
      <c r="E142" s="66"/>
      <c r="F142" s="66"/>
      <c r="G142" s="66"/>
      <c r="H142" s="280"/>
      <c r="I142" s="66"/>
      <c r="J142" s="66"/>
      <c r="K142" s="66"/>
      <c r="L142" s="130"/>
      <c r="M142" s="564"/>
      <c r="N142" s="126"/>
      <c r="O142" s="132"/>
      <c r="P142" s="570"/>
      <c r="Q142" s="131"/>
      <c r="R142" s="133"/>
      <c r="S142" s="395"/>
      <c r="T142" s="65"/>
      <c r="U142" s="65"/>
      <c r="V142" s="65"/>
      <c r="W142" s="65"/>
      <c r="X142" s="65"/>
      <c r="Y142" s="1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</row>
    <row r="143" spans="1:35" s="129" customFormat="1" ht="21.75" customHeight="1">
      <c r="A143" s="133"/>
      <c r="B143" s="126"/>
      <c r="C143" s="126"/>
      <c r="D143" s="127"/>
      <c r="E143" s="66"/>
      <c r="F143" s="66"/>
      <c r="G143" s="66"/>
      <c r="H143" s="280"/>
      <c r="I143" s="66"/>
      <c r="J143" s="66"/>
      <c r="K143" s="66"/>
      <c r="L143" s="130"/>
      <c r="M143" s="564"/>
      <c r="N143" s="126"/>
      <c r="O143" s="132"/>
      <c r="P143" s="570"/>
      <c r="Q143" s="131"/>
      <c r="R143" s="133"/>
      <c r="S143" s="395"/>
      <c r="T143" s="65"/>
      <c r="U143" s="65"/>
      <c r="V143" s="65"/>
      <c r="W143" s="65"/>
      <c r="X143" s="65"/>
      <c r="Y143" s="1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</row>
    <row r="144" spans="1:35" s="129" customFormat="1" ht="21.75" customHeight="1">
      <c r="A144" s="133"/>
      <c r="B144" s="126"/>
      <c r="C144" s="126"/>
      <c r="D144" s="127"/>
      <c r="E144" s="66"/>
      <c r="F144" s="66"/>
      <c r="G144" s="66"/>
      <c r="H144" s="280"/>
      <c r="I144" s="66"/>
      <c r="J144" s="66"/>
      <c r="K144" s="66"/>
      <c r="L144" s="130"/>
      <c r="M144" s="564"/>
      <c r="N144" s="126"/>
      <c r="O144" s="132"/>
      <c r="P144" s="570"/>
      <c r="Q144" s="131"/>
      <c r="R144" s="133"/>
      <c r="S144" s="395"/>
      <c r="T144" s="65"/>
      <c r="U144" s="65"/>
      <c r="V144" s="65"/>
      <c r="W144" s="65"/>
      <c r="X144" s="65"/>
      <c r="Y144" s="1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</row>
    <row r="145" spans="1:35" s="129" customFormat="1" ht="21.75" customHeight="1">
      <c r="A145" s="133"/>
      <c r="B145" s="126"/>
      <c r="C145" s="126"/>
      <c r="D145" s="127"/>
      <c r="E145" s="66"/>
      <c r="F145" s="66"/>
      <c r="G145" s="66"/>
      <c r="H145" s="280"/>
      <c r="I145" s="66"/>
      <c r="J145" s="66"/>
      <c r="K145" s="66"/>
      <c r="L145" s="130"/>
      <c r="M145" s="564"/>
      <c r="N145" s="126"/>
      <c r="O145" s="132"/>
      <c r="P145" s="570"/>
      <c r="Q145" s="131"/>
      <c r="R145" s="133"/>
      <c r="S145" s="395"/>
      <c r="T145" s="65"/>
      <c r="U145" s="65"/>
      <c r="V145" s="65"/>
      <c r="W145" s="65"/>
      <c r="X145" s="65"/>
      <c r="Y145" s="1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</row>
    <row r="146" spans="1:35" s="129" customFormat="1" ht="21.75" customHeight="1">
      <c r="A146" s="133"/>
      <c r="B146" s="126"/>
      <c r="C146" s="126"/>
      <c r="D146" s="127"/>
      <c r="E146" s="66"/>
      <c r="F146" s="66"/>
      <c r="G146" s="66"/>
      <c r="H146" s="280"/>
      <c r="I146" s="66"/>
      <c r="J146" s="66"/>
      <c r="K146" s="66"/>
      <c r="L146" s="130"/>
      <c r="M146" s="564"/>
      <c r="N146" s="126"/>
      <c r="O146" s="132"/>
      <c r="P146" s="570"/>
      <c r="Q146" s="131"/>
      <c r="R146" s="133"/>
      <c r="S146" s="395"/>
      <c r="T146" s="65"/>
      <c r="U146" s="65"/>
      <c r="V146" s="65"/>
      <c r="W146" s="65"/>
      <c r="X146" s="65"/>
      <c r="Y146" s="1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</row>
    <row r="147" spans="1:35" s="10" customFormat="1" ht="21.75" customHeight="1">
      <c r="A147" s="137"/>
      <c r="B147" s="6"/>
      <c r="C147" s="6"/>
      <c r="D147" s="7"/>
      <c r="E147" s="8"/>
      <c r="F147" s="8"/>
      <c r="G147" s="8"/>
      <c r="H147" s="256"/>
      <c r="I147" s="8"/>
      <c r="J147" s="8"/>
      <c r="K147" s="8"/>
      <c r="L147" s="11"/>
      <c r="M147" s="563"/>
      <c r="N147" s="13"/>
      <c r="O147" s="14"/>
      <c r="P147" s="565"/>
      <c r="Q147" s="12"/>
      <c r="R147" s="15"/>
      <c r="S147" s="377"/>
      <c r="T147" s="16"/>
      <c r="U147" s="16"/>
      <c r="V147" s="16"/>
      <c r="W147" s="16"/>
      <c r="X147" s="16"/>
      <c r="Y147" s="15"/>
      <c r="Z147" s="16"/>
      <c r="AA147" s="16"/>
      <c r="AB147" s="16"/>
      <c r="AC147" s="16"/>
      <c r="AD147" s="134"/>
      <c r="AE147" s="134"/>
      <c r="AF147" s="134"/>
      <c r="AG147" s="134"/>
      <c r="AH147" s="134"/>
      <c r="AI147" s="134"/>
    </row>
    <row r="148" spans="1:35" s="10" customFormat="1" ht="21.75" customHeight="1">
      <c r="A148" s="137"/>
      <c r="B148" s="6"/>
      <c r="C148" s="6"/>
      <c r="D148" s="7"/>
      <c r="E148" s="8"/>
      <c r="F148" s="8"/>
      <c r="G148" s="8"/>
      <c r="H148" s="256"/>
      <c r="I148" s="8"/>
      <c r="J148" s="8"/>
      <c r="K148" s="8"/>
      <c r="L148" s="11"/>
      <c r="M148" s="563"/>
      <c r="N148" s="13"/>
      <c r="O148" s="14"/>
      <c r="P148" s="565"/>
      <c r="Q148" s="12"/>
      <c r="R148" s="15"/>
      <c r="S148" s="377"/>
      <c r="T148" s="16"/>
      <c r="U148" s="16"/>
      <c r="V148" s="16"/>
      <c r="W148" s="16"/>
      <c r="X148" s="16"/>
      <c r="Y148" s="15"/>
      <c r="Z148" s="16"/>
      <c r="AA148" s="16"/>
      <c r="AB148" s="16"/>
      <c r="AC148" s="16"/>
      <c r="AD148" s="134"/>
      <c r="AE148" s="134"/>
      <c r="AF148" s="134"/>
      <c r="AG148" s="134"/>
      <c r="AH148" s="134"/>
      <c r="AI148" s="134"/>
    </row>
    <row r="149" spans="1:35" s="10" customFormat="1" ht="21.75" customHeight="1">
      <c r="A149" s="137"/>
      <c r="B149" s="6"/>
      <c r="C149" s="6"/>
      <c r="D149" s="7"/>
      <c r="E149" s="8"/>
      <c r="F149" s="8"/>
      <c r="G149" s="8"/>
      <c r="H149" s="256"/>
      <c r="I149" s="8"/>
      <c r="J149" s="8"/>
      <c r="K149" s="8"/>
      <c r="L149" s="11"/>
      <c r="M149" s="563"/>
      <c r="N149" s="13"/>
      <c r="O149" s="14"/>
      <c r="P149" s="565"/>
      <c r="Q149" s="12"/>
      <c r="R149" s="15"/>
      <c r="S149" s="377"/>
      <c r="T149" s="16"/>
      <c r="U149" s="16"/>
      <c r="V149" s="16"/>
      <c r="W149" s="16"/>
      <c r="X149" s="16"/>
      <c r="Y149" s="15"/>
      <c r="Z149" s="16"/>
      <c r="AA149" s="16"/>
      <c r="AB149" s="16"/>
      <c r="AC149" s="16"/>
      <c r="AD149" s="134"/>
      <c r="AE149" s="134"/>
      <c r="AF149" s="134"/>
      <c r="AG149" s="134"/>
      <c r="AH149" s="134"/>
      <c r="AI149" s="134"/>
    </row>
    <row r="150" spans="1:35" s="10" customFormat="1" ht="21.75" customHeight="1">
      <c r="A150" s="137"/>
      <c r="B150" s="6"/>
      <c r="C150" s="6"/>
      <c r="D150" s="7"/>
      <c r="E150" s="8"/>
      <c r="F150" s="8"/>
      <c r="G150" s="8"/>
      <c r="H150" s="256"/>
      <c r="I150" s="8"/>
      <c r="J150" s="8"/>
      <c r="K150" s="8"/>
      <c r="L150" s="11"/>
      <c r="M150" s="563"/>
      <c r="N150" s="13"/>
      <c r="O150" s="14"/>
      <c r="P150" s="565"/>
      <c r="Q150" s="12"/>
      <c r="R150" s="15"/>
      <c r="S150" s="377"/>
      <c r="T150" s="16"/>
      <c r="U150" s="16"/>
      <c r="V150" s="16"/>
      <c r="W150" s="16"/>
      <c r="X150" s="16"/>
      <c r="Y150" s="15"/>
      <c r="Z150" s="16"/>
      <c r="AA150" s="16"/>
      <c r="AB150" s="16"/>
      <c r="AC150" s="16"/>
      <c r="AD150" s="134"/>
      <c r="AE150" s="134"/>
      <c r="AF150" s="134"/>
      <c r="AG150" s="134"/>
      <c r="AH150" s="134"/>
      <c r="AI150" s="134"/>
    </row>
    <row r="151" spans="1:35" s="10" customFormat="1" ht="21.75" customHeight="1">
      <c r="A151" s="137"/>
      <c r="B151" s="6"/>
      <c r="C151" s="6"/>
      <c r="D151" s="7"/>
      <c r="E151" s="8"/>
      <c r="F151" s="8"/>
      <c r="G151" s="8"/>
      <c r="H151" s="256"/>
      <c r="I151" s="8"/>
      <c r="J151" s="8"/>
      <c r="K151" s="8"/>
      <c r="L151" s="11"/>
      <c r="M151" s="563"/>
      <c r="N151" s="13"/>
      <c r="O151" s="14"/>
      <c r="P151" s="565"/>
      <c r="Q151" s="12"/>
      <c r="R151" s="15"/>
      <c r="S151" s="377"/>
      <c r="T151" s="16"/>
      <c r="U151" s="16"/>
      <c r="V151" s="16"/>
      <c r="W151" s="16"/>
      <c r="X151" s="16"/>
      <c r="Y151" s="15"/>
      <c r="Z151" s="16"/>
      <c r="AA151" s="16"/>
      <c r="AB151" s="16"/>
      <c r="AC151" s="16"/>
      <c r="AD151" s="134"/>
      <c r="AE151" s="134"/>
      <c r="AF151" s="134"/>
      <c r="AG151" s="134"/>
      <c r="AH151" s="134"/>
      <c r="AI151" s="134"/>
    </row>
    <row r="152" spans="1:35" s="10" customFormat="1" ht="21.75" customHeight="1">
      <c r="A152" s="137"/>
      <c r="B152" s="6"/>
      <c r="C152" s="6"/>
      <c r="D152" s="7"/>
      <c r="E152" s="8"/>
      <c r="F152" s="8"/>
      <c r="G152" s="8"/>
      <c r="H152" s="256"/>
      <c r="I152" s="8"/>
      <c r="J152" s="8"/>
      <c r="K152" s="8"/>
      <c r="L152" s="11"/>
      <c r="M152" s="563"/>
      <c r="N152" s="13"/>
      <c r="O152" s="14"/>
      <c r="P152" s="565"/>
      <c r="Q152" s="12"/>
      <c r="R152" s="15"/>
      <c r="S152" s="377"/>
      <c r="T152" s="16"/>
      <c r="U152" s="16"/>
      <c r="V152" s="16"/>
      <c r="W152" s="16"/>
      <c r="X152" s="16"/>
      <c r="Y152" s="15"/>
      <c r="Z152" s="16"/>
      <c r="AA152" s="16"/>
      <c r="AB152" s="16"/>
      <c r="AC152" s="16"/>
      <c r="AD152" s="134"/>
      <c r="AE152" s="134"/>
      <c r="AF152" s="134"/>
      <c r="AG152" s="134"/>
      <c r="AH152" s="134"/>
      <c r="AI152" s="134"/>
    </row>
    <row r="153" spans="1:35" s="10" customFormat="1" ht="21.75" customHeight="1">
      <c r="A153" s="137"/>
      <c r="B153" s="6"/>
      <c r="C153" s="6"/>
      <c r="D153" s="7"/>
      <c r="E153" s="8"/>
      <c r="F153" s="8"/>
      <c r="G153" s="8"/>
      <c r="H153" s="256"/>
      <c r="I153" s="8"/>
      <c r="J153" s="8"/>
      <c r="K153" s="8"/>
      <c r="L153" s="11"/>
      <c r="M153" s="563"/>
      <c r="N153" s="13"/>
      <c r="O153" s="14"/>
      <c r="P153" s="565"/>
      <c r="Q153" s="12"/>
      <c r="R153" s="15"/>
      <c r="S153" s="377"/>
      <c r="T153" s="16"/>
      <c r="U153" s="16"/>
      <c r="V153" s="16"/>
      <c r="W153" s="16"/>
      <c r="X153" s="16"/>
      <c r="Y153" s="15"/>
      <c r="Z153" s="16"/>
      <c r="AA153" s="16"/>
      <c r="AB153" s="16"/>
      <c r="AC153" s="16"/>
      <c r="AD153" s="134"/>
      <c r="AE153" s="134"/>
      <c r="AF153" s="134"/>
      <c r="AG153" s="134"/>
      <c r="AH153" s="134"/>
      <c r="AI153" s="134"/>
    </row>
  </sheetData>
  <mergeCells count="17">
    <mergeCell ref="B1:X1"/>
    <mergeCell ref="B2:X2"/>
    <mergeCell ref="D87:M87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T84:W8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47"/>
  <sheetViews>
    <sheetView view="pageBreakPreview" topLeftCell="H58" zoomScale="80" zoomScaleSheetLayoutView="80" workbookViewId="0">
      <selection activeCell="C69" sqref="C69"/>
    </sheetView>
  </sheetViews>
  <sheetFormatPr defaultRowHeight="23.25"/>
  <cols>
    <col min="1" max="1" width="7.5" style="116" hidden="1" customWidth="1"/>
    <col min="2" max="3" width="3.375" style="6" customWidth="1"/>
    <col min="4" max="4" width="50.5" style="7" customWidth="1"/>
    <col min="5" max="6" width="9.625" style="8" customWidth="1"/>
    <col min="7" max="7" width="11" style="8" customWidth="1"/>
    <col min="8" max="8" width="9.625" style="9" customWidth="1"/>
    <col min="9" max="9" width="9.625" style="8" customWidth="1"/>
    <col min="10" max="10" width="11" style="8" customWidth="1"/>
    <col min="11" max="11" width="8.625" style="10" customWidth="1"/>
    <col min="12" max="12" width="8.25" style="11" customWidth="1"/>
    <col min="13" max="13" width="12" style="12" customWidth="1"/>
    <col min="14" max="14" width="5.5" style="13" customWidth="1"/>
    <col min="15" max="15" width="5.5" style="14" customWidth="1"/>
    <col min="16" max="16" width="5.5" style="565" customWidth="1"/>
    <col min="17" max="17" width="5.5" style="12" customWidth="1"/>
    <col min="18" max="18" width="7.625" style="15" customWidth="1"/>
    <col min="19" max="19" width="7.625" style="16" customWidth="1"/>
    <col min="20" max="20" width="11" style="16" customWidth="1"/>
    <col min="21" max="23" width="9.875" style="16" customWidth="1"/>
    <col min="24" max="25" width="7.625" style="15" customWidth="1"/>
    <col min="26" max="30" width="9" style="16"/>
    <col min="31" max="36" width="9" style="134"/>
    <col min="37" max="16384" width="9" style="8"/>
  </cols>
  <sheetData>
    <row r="1" spans="1:36" s="1330" customFormat="1" ht="28.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2436"/>
    </row>
    <row r="2" spans="1:36" s="1334" customFormat="1" ht="28.5" customHeight="1">
      <c r="A2" s="1343"/>
      <c r="B2" s="2436" t="s">
        <v>456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2436"/>
    </row>
    <row r="3" spans="1:36" ht="27.75" customHeight="1"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25"/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25"/>
    </row>
    <row r="6" spans="1:3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25"/>
    </row>
    <row r="7" spans="1:36" s="50" customFormat="1">
      <c r="A7" s="99"/>
      <c r="B7" s="40"/>
      <c r="C7" s="40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6"/>
      <c r="N7" s="40"/>
      <c r="O7" s="47"/>
      <c r="P7" s="566"/>
      <c r="Q7" s="49"/>
      <c r="R7" s="44"/>
      <c r="S7" s="46"/>
      <c r="T7" s="46"/>
      <c r="U7" s="46"/>
      <c r="V7" s="46"/>
      <c r="W7" s="46"/>
      <c r="X7" s="44"/>
      <c r="Y7" s="44"/>
    </row>
    <row r="8" spans="1:36" s="65" customFormat="1" ht="46.5">
      <c r="A8" s="64" t="s">
        <v>28</v>
      </c>
      <c r="B8" s="59">
        <v>1</v>
      </c>
      <c r="C8" s="59">
        <v>1</v>
      </c>
      <c r="D8" s="86" t="s">
        <v>457</v>
      </c>
      <c r="E8" s="55">
        <v>1500000</v>
      </c>
      <c r="F8" s="64"/>
      <c r="G8" s="64"/>
      <c r="H8" s="83">
        <v>504080</v>
      </c>
      <c r="I8" s="64"/>
      <c r="J8" s="64"/>
      <c r="K8" s="450">
        <f>SUM(E8-H8)</f>
        <v>995920</v>
      </c>
      <c r="L8" s="57" t="s">
        <v>458</v>
      </c>
      <c r="M8" s="1131" t="s">
        <v>1353</v>
      </c>
      <c r="N8" s="59">
        <v>1</v>
      </c>
      <c r="O8" s="85" t="s">
        <v>459</v>
      </c>
      <c r="P8" s="1044" t="s">
        <v>1353</v>
      </c>
      <c r="Q8" s="60"/>
      <c r="R8" s="62">
        <v>80</v>
      </c>
      <c r="S8" s="1043" t="s">
        <v>1353</v>
      </c>
      <c r="T8" s="62"/>
      <c r="U8" s="163" t="s">
        <v>131</v>
      </c>
      <c r="V8" s="163" t="s">
        <v>131</v>
      </c>
      <c r="W8" s="163" t="s">
        <v>131</v>
      </c>
      <c r="X8" s="62" t="s">
        <v>41</v>
      </c>
      <c r="Y8" s="163" t="s">
        <v>170</v>
      </c>
      <c r="Z8" s="65" t="s">
        <v>460</v>
      </c>
    </row>
    <row r="9" spans="1:36" s="65" customFormat="1" ht="46.5">
      <c r="A9" s="64" t="s">
        <v>28</v>
      </c>
      <c r="B9" s="59">
        <v>2</v>
      </c>
      <c r="C9" s="59">
        <v>2</v>
      </c>
      <c r="D9" s="86" t="s">
        <v>461</v>
      </c>
      <c r="E9" s="55">
        <v>300000</v>
      </c>
      <c r="F9" s="64"/>
      <c r="G9" s="64"/>
      <c r="H9" s="83"/>
      <c r="I9" s="64"/>
      <c r="J9" s="64"/>
      <c r="K9" s="62"/>
      <c r="L9" s="57" t="s">
        <v>458</v>
      </c>
      <c r="M9" s="64"/>
      <c r="N9" s="59">
        <v>30</v>
      </c>
      <c r="O9" s="85" t="s">
        <v>462</v>
      </c>
      <c r="P9" s="328"/>
      <c r="Q9" s="60"/>
      <c r="R9" s="62">
        <v>80</v>
      </c>
      <c r="S9" s="64"/>
      <c r="T9" s="64"/>
      <c r="U9" s="64"/>
      <c r="V9" s="64"/>
      <c r="W9" s="64"/>
      <c r="X9" s="62" t="s">
        <v>41</v>
      </c>
      <c r="Y9" s="163" t="s">
        <v>131</v>
      </c>
      <c r="Z9" s="65" t="s">
        <v>463</v>
      </c>
    </row>
    <row r="10" spans="1:36" s="249" customFormat="1" ht="46.5">
      <c r="A10" s="241" t="s">
        <v>28</v>
      </c>
      <c r="B10" s="918">
        <v>3</v>
      </c>
      <c r="C10" s="918">
        <v>3</v>
      </c>
      <c r="D10" s="86" t="s">
        <v>464</v>
      </c>
      <c r="E10" s="55">
        <v>50000</v>
      </c>
      <c r="F10" s="242"/>
      <c r="G10" s="242"/>
      <c r="H10" s="1043" t="s">
        <v>1353</v>
      </c>
      <c r="I10" s="242"/>
      <c r="J10" s="242"/>
      <c r="K10" s="244"/>
      <c r="L10" s="243" t="s">
        <v>465</v>
      </c>
      <c r="M10" s="922" t="s">
        <v>193</v>
      </c>
      <c r="N10" s="245">
        <v>200</v>
      </c>
      <c r="O10" s="246" t="s">
        <v>31</v>
      </c>
      <c r="P10" s="1044" t="s">
        <v>1353</v>
      </c>
      <c r="Q10" s="60"/>
      <c r="R10" s="62">
        <v>80</v>
      </c>
      <c r="S10" s="1043" t="s">
        <v>1353</v>
      </c>
      <c r="T10" s="244"/>
      <c r="U10" s="163" t="s">
        <v>131</v>
      </c>
      <c r="V10" s="163" t="s">
        <v>131</v>
      </c>
      <c r="W10" s="163" t="s">
        <v>131</v>
      </c>
      <c r="X10" s="244" t="s">
        <v>59</v>
      </c>
      <c r="Y10" s="163" t="s">
        <v>170</v>
      </c>
      <c r="Z10" s="248" t="s">
        <v>33</v>
      </c>
    </row>
    <row r="11" spans="1:36" s="66" customFormat="1" ht="46.5">
      <c r="A11" s="64" t="s">
        <v>28</v>
      </c>
      <c r="B11" s="918">
        <v>4</v>
      </c>
      <c r="C11" s="918">
        <v>4</v>
      </c>
      <c r="D11" s="86" t="s">
        <v>469</v>
      </c>
      <c r="E11" s="55">
        <v>10000</v>
      </c>
      <c r="F11" s="56"/>
      <c r="G11" s="56"/>
      <c r="H11" s="56"/>
      <c r="I11" s="56"/>
      <c r="J11" s="56"/>
      <c r="K11" s="56"/>
      <c r="L11" s="57" t="s">
        <v>470</v>
      </c>
      <c r="M11" s="58"/>
      <c r="N11" s="918">
        <v>30</v>
      </c>
      <c r="O11" s="60" t="s">
        <v>31</v>
      </c>
      <c r="P11" s="328"/>
      <c r="Q11" s="60"/>
      <c r="R11" s="62">
        <v>80</v>
      </c>
      <c r="S11" s="63"/>
      <c r="T11" s="64"/>
      <c r="U11" s="64"/>
      <c r="V11" s="64"/>
      <c r="W11" s="64"/>
      <c r="X11" s="62" t="s">
        <v>32</v>
      </c>
      <c r="Y11" s="163" t="s">
        <v>131</v>
      </c>
      <c r="Z11" s="65" t="s">
        <v>33</v>
      </c>
    </row>
    <row r="12" spans="1:36" s="249" customFormat="1" ht="46.5">
      <c r="A12" s="241" t="s">
        <v>28</v>
      </c>
      <c r="B12" s="918">
        <v>5</v>
      </c>
      <c r="C12" s="918">
        <v>5</v>
      </c>
      <c r="D12" s="86" t="s">
        <v>466</v>
      </c>
      <c r="E12" s="55">
        <v>300000</v>
      </c>
      <c r="F12" s="242"/>
      <c r="G12" s="242"/>
      <c r="H12" s="923">
        <v>39000</v>
      </c>
      <c r="I12" s="242"/>
      <c r="J12" s="242"/>
      <c r="K12" s="924">
        <f>SUM(E12-H12)</f>
        <v>261000</v>
      </c>
      <c r="L12" s="243" t="s">
        <v>467</v>
      </c>
      <c r="M12" s="922" t="s">
        <v>1659</v>
      </c>
      <c r="N12" s="245">
        <v>300</v>
      </c>
      <c r="O12" s="246" t="s">
        <v>31</v>
      </c>
      <c r="P12" s="927">
        <v>50</v>
      </c>
      <c r="Q12" s="247" t="s">
        <v>31</v>
      </c>
      <c r="R12" s="244">
        <v>80</v>
      </c>
      <c r="S12" s="1043" t="s">
        <v>1353</v>
      </c>
      <c r="T12" s="1043" t="s">
        <v>1353</v>
      </c>
      <c r="U12" s="163" t="s">
        <v>131</v>
      </c>
      <c r="V12" s="163" t="s">
        <v>131</v>
      </c>
      <c r="W12" s="163" t="s">
        <v>131</v>
      </c>
      <c r="X12" s="244" t="s">
        <v>59</v>
      </c>
      <c r="Y12" s="163" t="s">
        <v>170</v>
      </c>
      <c r="Z12" s="250" t="s">
        <v>33</v>
      </c>
    </row>
    <row r="13" spans="1:36" s="249" customFormat="1" ht="46.5">
      <c r="A13" s="241" t="s">
        <v>28</v>
      </c>
      <c r="B13" s="918">
        <v>6</v>
      </c>
      <c r="C13" s="918">
        <v>6</v>
      </c>
      <c r="D13" s="86" t="s">
        <v>468</v>
      </c>
      <c r="E13" s="55">
        <v>100000</v>
      </c>
      <c r="F13" s="242"/>
      <c r="G13" s="242"/>
      <c r="H13" s="923">
        <v>20900</v>
      </c>
      <c r="I13" s="242"/>
      <c r="J13" s="242"/>
      <c r="K13" s="924">
        <f>SUM(E13-H13)</f>
        <v>79100</v>
      </c>
      <c r="L13" s="243" t="s">
        <v>30</v>
      </c>
      <c r="M13" s="922" t="s">
        <v>1354</v>
      </c>
      <c r="N13" s="245">
        <v>200</v>
      </c>
      <c r="O13" s="246" t="s">
        <v>31</v>
      </c>
      <c r="P13" s="927">
        <v>220</v>
      </c>
      <c r="Q13" s="247" t="s">
        <v>31</v>
      </c>
      <c r="R13" s="244">
        <v>80</v>
      </c>
      <c r="S13" s="241">
        <v>90.87</v>
      </c>
      <c r="T13" s="925" t="s">
        <v>170</v>
      </c>
      <c r="U13" s="925" t="s">
        <v>170</v>
      </c>
      <c r="V13" s="925" t="s">
        <v>170</v>
      </c>
      <c r="W13" s="925" t="s">
        <v>170</v>
      </c>
      <c r="X13" s="244" t="s">
        <v>59</v>
      </c>
      <c r="Y13" s="163" t="s">
        <v>170</v>
      </c>
      <c r="Z13" s="248" t="s">
        <v>33</v>
      </c>
    </row>
    <row r="14" spans="1:36" s="116" customFormat="1" ht="69.75">
      <c r="A14" s="64" t="s">
        <v>28</v>
      </c>
      <c r="B14" s="918">
        <v>7</v>
      </c>
      <c r="C14" s="918">
        <v>7</v>
      </c>
      <c r="D14" s="86" t="s">
        <v>471</v>
      </c>
      <c r="E14" s="55">
        <v>50000</v>
      </c>
      <c r="F14" s="106"/>
      <c r="G14" s="106"/>
      <c r="H14" s="143">
        <v>50000</v>
      </c>
      <c r="I14" s="106"/>
      <c r="J14" s="1478"/>
      <c r="K14" s="450">
        <f>SUM(E14-H14)</f>
        <v>0</v>
      </c>
      <c r="L14" s="57" t="s">
        <v>30</v>
      </c>
      <c r="M14" s="57" t="s">
        <v>1571</v>
      </c>
      <c r="N14" s="993">
        <v>60</v>
      </c>
      <c r="O14" s="847" t="s">
        <v>31</v>
      </c>
      <c r="P14" s="993">
        <v>329</v>
      </c>
      <c r="Q14" s="847"/>
      <c r="R14" s="62">
        <v>80</v>
      </c>
      <c r="S14" s="882">
        <v>90.87</v>
      </c>
      <c r="T14" s="925" t="s">
        <v>170</v>
      </c>
      <c r="U14" s="163" t="s">
        <v>131</v>
      </c>
      <c r="V14" s="163" t="s">
        <v>131</v>
      </c>
      <c r="W14" s="925" t="s">
        <v>170</v>
      </c>
      <c r="X14" s="62" t="s">
        <v>32</v>
      </c>
      <c r="Y14" s="163" t="s">
        <v>170</v>
      </c>
      <c r="Z14" s="133" t="s">
        <v>42</v>
      </c>
    </row>
    <row r="15" spans="1:36" s="66" customFormat="1" ht="46.5">
      <c r="A15" s="64" t="s">
        <v>28</v>
      </c>
      <c r="B15" s="918">
        <v>8</v>
      </c>
      <c r="C15" s="918">
        <v>8</v>
      </c>
      <c r="D15" s="79" t="s">
        <v>472</v>
      </c>
      <c r="E15" s="55">
        <v>15000</v>
      </c>
      <c r="F15" s="56"/>
      <c r="G15" s="56"/>
      <c r="H15" s="56"/>
      <c r="I15" s="56"/>
      <c r="J15" s="56"/>
      <c r="K15" s="56"/>
      <c r="L15" s="57" t="s">
        <v>473</v>
      </c>
      <c r="M15" s="58"/>
      <c r="N15" s="59">
        <v>50</v>
      </c>
      <c r="O15" s="60" t="s">
        <v>31</v>
      </c>
      <c r="P15" s="328"/>
      <c r="Q15" s="60"/>
      <c r="R15" s="62">
        <v>80</v>
      </c>
      <c r="S15" s="63"/>
      <c r="T15" s="64"/>
      <c r="U15" s="64"/>
      <c r="V15" s="64"/>
      <c r="W15" s="64"/>
      <c r="X15" s="62" t="s">
        <v>32</v>
      </c>
      <c r="Y15" s="163" t="s">
        <v>131</v>
      </c>
      <c r="Z15" s="65" t="s">
        <v>33</v>
      </c>
    </row>
    <row r="16" spans="1:36" s="50" customFormat="1">
      <c r="A16" s="99"/>
      <c r="B16" s="40"/>
      <c r="C16" s="40"/>
      <c r="D16" s="42" t="s">
        <v>38</v>
      </c>
      <c r="E16" s="43"/>
      <c r="F16" s="43"/>
      <c r="G16" s="43"/>
      <c r="H16" s="43"/>
      <c r="I16" s="43"/>
      <c r="J16" s="43"/>
      <c r="K16" s="43"/>
      <c r="L16" s="45"/>
      <c r="M16" s="46"/>
      <c r="N16" s="40"/>
      <c r="O16" s="47"/>
      <c r="P16" s="566"/>
      <c r="Q16" s="49"/>
      <c r="R16" s="44"/>
      <c r="S16" s="46"/>
      <c r="T16" s="46"/>
      <c r="U16" s="46"/>
      <c r="V16" s="46"/>
      <c r="W16" s="46"/>
      <c r="X16" s="44"/>
      <c r="Y16" s="668"/>
    </row>
    <row r="17" spans="1:26" s="65" customFormat="1">
      <c r="A17" s="64" t="s">
        <v>39</v>
      </c>
      <c r="B17" s="59">
        <v>9</v>
      </c>
      <c r="C17" s="59">
        <v>1</v>
      </c>
      <c r="D17" s="86" t="s">
        <v>474</v>
      </c>
      <c r="E17" s="55">
        <v>40000</v>
      </c>
      <c r="F17" s="64"/>
      <c r="G17" s="64"/>
      <c r="H17" s="143">
        <v>20000</v>
      </c>
      <c r="I17" s="64"/>
      <c r="J17" s="64"/>
      <c r="K17" s="450">
        <f>SUM(E17-H17)</f>
        <v>20000</v>
      </c>
      <c r="L17" s="57" t="s">
        <v>179</v>
      </c>
      <c r="M17" s="98" t="s">
        <v>1437</v>
      </c>
      <c r="N17" s="59">
        <v>60</v>
      </c>
      <c r="O17" s="85" t="s">
        <v>31</v>
      </c>
      <c r="P17" s="328">
        <v>60</v>
      </c>
      <c r="Q17" s="60" t="s">
        <v>31</v>
      </c>
      <c r="R17" s="62">
        <v>80</v>
      </c>
      <c r="S17" s="381">
        <v>87</v>
      </c>
      <c r="T17" s="163" t="s">
        <v>170</v>
      </c>
      <c r="U17" s="163" t="s">
        <v>131</v>
      </c>
      <c r="V17" s="163" t="s">
        <v>131</v>
      </c>
      <c r="W17" s="163" t="s">
        <v>170</v>
      </c>
      <c r="X17" s="62" t="s">
        <v>41</v>
      </c>
      <c r="Y17" s="163" t="s">
        <v>170</v>
      </c>
      <c r="Z17" s="65" t="s">
        <v>33</v>
      </c>
    </row>
    <row r="18" spans="1:26" s="801" customFormat="1" ht="45">
      <c r="A18" s="651" t="s">
        <v>39</v>
      </c>
      <c r="B18" s="1549">
        <v>10</v>
      </c>
      <c r="C18" s="1549">
        <v>2</v>
      </c>
      <c r="D18" s="1550" t="s">
        <v>475</v>
      </c>
      <c r="E18" s="1551">
        <v>500000</v>
      </c>
      <c r="F18" s="1552"/>
      <c r="G18" s="1552"/>
      <c r="H18" s="1553">
        <v>166905</v>
      </c>
      <c r="I18" s="1552"/>
      <c r="J18" s="1552"/>
      <c r="K18" s="1554">
        <f t="shared" ref="K18:K23" si="0">SUM(E18-H18)</f>
        <v>333095</v>
      </c>
      <c r="L18" s="1555" t="s">
        <v>44</v>
      </c>
      <c r="M18" s="1556">
        <v>20821</v>
      </c>
      <c r="N18" s="1549">
        <v>300</v>
      </c>
      <c r="O18" s="1557" t="s">
        <v>31</v>
      </c>
      <c r="P18" s="1558" t="s">
        <v>1353</v>
      </c>
      <c r="Q18" s="1559"/>
      <c r="R18" s="1560">
        <v>80</v>
      </c>
      <c r="S18" s="1560" t="s">
        <v>1353</v>
      </c>
      <c r="T18" s="1560"/>
      <c r="U18" s="1561" t="s">
        <v>131</v>
      </c>
      <c r="V18" s="1561" t="s">
        <v>131</v>
      </c>
      <c r="W18" s="1561" t="s">
        <v>131</v>
      </c>
      <c r="X18" s="1560" t="s">
        <v>41</v>
      </c>
      <c r="Y18" s="1561" t="s">
        <v>170</v>
      </c>
      <c r="Z18" s="801" t="s">
        <v>33</v>
      </c>
    </row>
    <row r="19" spans="1:26" s="423" customFormat="1" ht="45">
      <c r="A19" s="427"/>
      <c r="B19" s="417"/>
      <c r="C19" s="417"/>
      <c r="D19" s="410" t="s">
        <v>1355</v>
      </c>
      <c r="E19" s="411">
        <v>20000</v>
      </c>
      <c r="F19" s="427"/>
      <c r="G19" s="427"/>
      <c r="H19" s="457">
        <v>20000</v>
      </c>
      <c r="I19" s="427"/>
      <c r="J19" s="427"/>
      <c r="K19" s="458">
        <f t="shared" si="0"/>
        <v>0</v>
      </c>
      <c r="L19" s="416"/>
      <c r="M19" s="416" t="s">
        <v>1218</v>
      </c>
      <c r="N19" s="417"/>
      <c r="O19" s="460"/>
      <c r="P19" s="778" t="s">
        <v>1353</v>
      </c>
      <c r="Q19" s="1133"/>
      <c r="R19" s="420"/>
      <c r="S19" s="420" t="s">
        <v>1353</v>
      </c>
      <c r="T19" s="420"/>
      <c r="U19" s="461" t="s">
        <v>131</v>
      </c>
      <c r="V19" s="461" t="s">
        <v>131</v>
      </c>
      <c r="W19" s="461" t="s">
        <v>131</v>
      </c>
      <c r="X19" s="420"/>
      <c r="Y19" s="461" t="s">
        <v>170</v>
      </c>
    </row>
    <row r="20" spans="1:26" s="423" customFormat="1" ht="22.5">
      <c r="A20" s="427"/>
      <c r="B20" s="417"/>
      <c r="C20" s="417"/>
      <c r="D20" s="410" t="s">
        <v>1356</v>
      </c>
      <c r="E20" s="411">
        <v>13600</v>
      </c>
      <c r="F20" s="427"/>
      <c r="G20" s="427"/>
      <c r="H20" s="457">
        <v>13600</v>
      </c>
      <c r="I20" s="427"/>
      <c r="J20" s="427"/>
      <c r="K20" s="458">
        <f t="shared" si="0"/>
        <v>0</v>
      </c>
      <c r="L20" s="416"/>
      <c r="M20" s="416" t="s">
        <v>1218</v>
      </c>
      <c r="N20" s="417"/>
      <c r="O20" s="460"/>
      <c r="P20" s="778" t="s">
        <v>1353</v>
      </c>
      <c r="Q20" s="1133"/>
      <c r="R20" s="420"/>
      <c r="S20" s="420" t="s">
        <v>1353</v>
      </c>
      <c r="T20" s="420"/>
      <c r="U20" s="461" t="s">
        <v>131</v>
      </c>
      <c r="V20" s="461" t="s">
        <v>131</v>
      </c>
      <c r="W20" s="461" t="s">
        <v>131</v>
      </c>
      <c r="X20" s="420"/>
      <c r="Y20" s="461" t="s">
        <v>170</v>
      </c>
    </row>
    <row r="21" spans="1:26" s="423" customFormat="1" ht="45">
      <c r="A21" s="427"/>
      <c r="B21" s="417"/>
      <c r="C21" s="417"/>
      <c r="D21" s="410" t="s">
        <v>1357</v>
      </c>
      <c r="E21" s="411">
        <v>10350</v>
      </c>
      <c r="F21" s="427"/>
      <c r="G21" s="427"/>
      <c r="H21" s="457">
        <v>10050</v>
      </c>
      <c r="I21" s="427"/>
      <c r="J21" s="427"/>
      <c r="K21" s="458">
        <f t="shared" si="0"/>
        <v>300</v>
      </c>
      <c r="L21" s="416"/>
      <c r="M21" s="416" t="s">
        <v>1218</v>
      </c>
      <c r="N21" s="417"/>
      <c r="O21" s="460"/>
      <c r="P21" s="778" t="s">
        <v>1353</v>
      </c>
      <c r="Q21" s="1133"/>
      <c r="R21" s="420"/>
      <c r="S21" s="420" t="s">
        <v>1353</v>
      </c>
      <c r="T21" s="420"/>
      <c r="U21" s="461" t="s">
        <v>131</v>
      </c>
      <c r="V21" s="461" t="s">
        <v>131</v>
      </c>
      <c r="W21" s="461" t="s">
        <v>131</v>
      </c>
      <c r="X21" s="420"/>
      <c r="Y21" s="461" t="s">
        <v>170</v>
      </c>
    </row>
    <row r="22" spans="1:26" s="423" customFormat="1" ht="22.5">
      <c r="A22" s="427"/>
      <c r="B22" s="417"/>
      <c r="C22" s="417"/>
      <c r="D22" s="410" t="s">
        <v>1358</v>
      </c>
      <c r="E22" s="411">
        <v>17350</v>
      </c>
      <c r="F22" s="427"/>
      <c r="G22" s="427"/>
      <c r="H22" s="457">
        <v>17350</v>
      </c>
      <c r="I22" s="427"/>
      <c r="J22" s="427"/>
      <c r="K22" s="458">
        <f t="shared" si="0"/>
        <v>0</v>
      </c>
      <c r="L22" s="416"/>
      <c r="M22" s="1135" t="s">
        <v>1218</v>
      </c>
      <c r="N22" s="417"/>
      <c r="O22" s="460"/>
      <c r="P22" s="778" t="s">
        <v>1353</v>
      </c>
      <c r="Q22" s="1133"/>
      <c r="R22" s="420"/>
      <c r="S22" s="420" t="s">
        <v>1353</v>
      </c>
      <c r="T22" s="420"/>
      <c r="U22" s="461" t="s">
        <v>131</v>
      </c>
      <c r="V22" s="461" t="s">
        <v>131</v>
      </c>
      <c r="W22" s="461" t="s">
        <v>131</v>
      </c>
      <c r="X22" s="420"/>
      <c r="Y22" s="461" t="s">
        <v>170</v>
      </c>
    </row>
    <row r="23" spans="1:26" s="423" customFormat="1" ht="22.5">
      <c r="A23" s="427"/>
      <c r="B23" s="417"/>
      <c r="C23" s="417"/>
      <c r="D23" s="410" t="s">
        <v>1359</v>
      </c>
      <c r="E23" s="411">
        <v>25900</v>
      </c>
      <c r="F23" s="427"/>
      <c r="G23" s="427"/>
      <c r="H23" s="457">
        <v>25900</v>
      </c>
      <c r="I23" s="427"/>
      <c r="J23" s="427"/>
      <c r="K23" s="458">
        <f t="shared" si="0"/>
        <v>0</v>
      </c>
      <c r="L23" s="416"/>
      <c r="M23" s="1135" t="s">
        <v>1218</v>
      </c>
      <c r="N23" s="417"/>
      <c r="O23" s="460"/>
      <c r="P23" s="778">
        <v>150</v>
      </c>
      <c r="Q23" s="1133" t="s">
        <v>31</v>
      </c>
      <c r="R23" s="420"/>
      <c r="S23" s="420">
        <v>85.17</v>
      </c>
      <c r="T23" s="461" t="s">
        <v>170</v>
      </c>
      <c r="U23" s="461" t="s">
        <v>170</v>
      </c>
      <c r="V23" s="461" t="s">
        <v>170</v>
      </c>
      <c r="W23" s="461" t="s">
        <v>170</v>
      </c>
      <c r="X23" s="420"/>
      <c r="Y23" s="461" t="s">
        <v>170</v>
      </c>
    </row>
    <row r="24" spans="1:26" s="423" customFormat="1" ht="22.5">
      <c r="A24" s="427"/>
      <c r="B24" s="417"/>
      <c r="C24" s="417"/>
      <c r="D24" s="410" t="s">
        <v>1360</v>
      </c>
      <c r="E24" s="411">
        <v>12000</v>
      </c>
      <c r="F24" s="427"/>
      <c r="G24" s="427"/>
      <c r="H24" s="457" t="s">
        <v>1353</v>
      </c>
      <c r="I24" s="427"/>
      <c r="J24" s="427"/>
      <c r="K24" s="458" t="s">
        <v>1353</v>
      </c>
      <c r="L24" s="416"/>
      <c r="M24" s="1135" t="s">
        <v>1218</v>
      </c>
      <c r="N24" s="417"/>
      <c r="O24" s="460"/>
      <c r="P24" s="778" t="s">
        <v>1353</v>
      </c>
      <c r="Q24" s="1133"/>
      <c r="R24" s="420"/>
      <c r="S24" s="420" t="s">
        <v>1353</v>
      </c>
      <c r="T24" s="420"/>
      <c r="U24" s="461" t="s">
        <v>131</v>
      </c>
      <c r="V24" s="461" t="s">
        <v>131</v>
      </c>
      <c r="W24" s="461" t="s">
        <v>131</v>
      </c>
      <c r="X24" s="420"/>
      <c r="Y24" s="461" t="s">
        <v>170</v>
      </c>
    </row>
    <row r="25" spans="1:26" s="423" customFormat="1" ht="22.5">
      <c r="A25" s="427"/>
      <c r="B25" s="417"/>
      <c r="C25" s="417"/>
      <c r="D25" s="410" t="s">
        <v>1361</v>
      </c>
      <c r="E25" s="411">
        <v>3650</v>
      </c>
      <c r="F25" s="427"/>
      <c r="G25" s="427"/>
      <c r="H25" s="457">
        <v>3650</v>
      </c>
      <c r="I25" s="427"/>
      <c r="J25" s="427"/>
      <c r="K25" s="458">
        <f t="shared" ref="K25:K32" si="1">SUM(E25-H25)</f>
        <v>0</v>
      </c>
      <c r="L25" s="416"/>
      <c r="M25" s="1135" t="s">
        <v>1218</v>
      </c>
      <c r="N25" s="417"/>
      <c r="O25" s="460"/>
      <c r="P25" s="778">
        <v>100</v>
      </c>
      <c r="Q25" s="1133" t="s">
        <v>31</v>
      </c>
      <c r="R25" s="420"/>
      <c r="S25" s="737">
        <v>83.3</v>
      </c>
      <c r="T25" s="461" t="s">
        <v>170</v>
      </c>
      <c r="U25" s="461" t="s">
        <v>170</v>
      </c>
      <c r="V25" s="461" t="s">
        <v>170</v>
      </c>
      <c r="W25" s="461" t="s">
        <v>170</v>
      </c>
      <c r="X25" s="420"/>
      <c r="Y25" s="461" t="s">
        <v>170</v>
      </c>
    </row>
    <row r="26" spans="1:26" s="423" customFormat="1" ht="45">
      <c r="A26" s="427"/>
      <c r="B26" s="417"/>
      <c r="C26" s="417"/>
      <c r="D26" s="410" t="s">
        <v>1362</v>
      </c>
      <c r="E26" s="411">
        <v>21900</v>
      </c>
      <c r="F26" s="427"/>
      <c r="G26" s="427"/>
      <c r="H26" s="457">
        <v>21900</v>
      </c>
      <c r="I26" s="427"/>
      <c r="J26" s="427"/>
      <c r="K26" s="458">
        <f t="shared" si="1"/>
        <v>0</v>
      </c>
      <c r="L26" s="416"/>
      <c r="M26" s="1135" t="s">
        <v>1218</v>
      </c>
      <c r="N26" s="417"/>
      <c r="O26" s="460"/>
      <c r="P26" s="778">
        <v>534</v>
      </c>
      <c r="Q26" s="1133" t="s">
        <v>31</v>
      </c>
      <c r="R26" s="420"/>
      <c r="S26" s="737">
        <v>60.8</v>
      </c>
      <c r="T26" s="461" t="s">
        <v>131</v>
      </c>
      <c r="U26" s="461" t="s">
        <v>131</v>
      </c>
      <c r="V26" s="461" t="s">
        <v>170</v>
      </c>
      <c r="W26" s="461" t="s">
        <v>170</v>
      </c>
      <c r="X26" s="420"/>
      <c r="Y26" s="461" t="s">
        <v>170</v>
      </c>
    </row>
    <row r="27" spans="1:26" s="423" customFormat="1" ht="22.5">
      <c r="A27" s="427"/>
      <c r="B27" s="417"/>
      <c r="C27" s="417"/>
      <c r="D27" s="410" t="s">
        <v>1363</v>
      </c>
      <c r="E27" s="411">
        <v>10400</v>
      </c>
      <c r="F27" s="427"/>
      <c r="G27" s="427"/>
      <c r="H27" s="457">
        <v>4400</v>
      </c>
      <c r="I27" s="427"/>
      <c r="J27" s="427"/>
      <c r="K27" s="458">
        <f t="shared" si="1"/>
        <v>6000</v>
      </c>
      <c r="L27" s="416"/>
      <c r="M27" s="1135" t="s">
        <v>1218</v>
      </c>
      <c r="N27" s="417"/>
      <c r="O27" s="460"/>
      <c r="P27" s="778">
        <v>534</v>
      </c>
      <c r="Q27" s="1133" t="s">
        <v>31</v>
      </c>
      <c r="R27" s="420"/>
      <c r="S27" s="737">
        <v>60.8</v>
      </c>
      <c r="T27" s="1140" t="s">
        <v>131</v>
      </c>
      <c r="U27" s="461" t="s">
        <v>131</v>
      </c>
      <c r="V27" s="461" t="s">
        <v>170</v>
      </c>
      <c r="W27" s="461" t="s">
        <v>170</v>
      </c>
      <c r="X27" s="420"/>
      <c r="Y27" s="461" t="s">
        <v>170</v>
      </c>
    </row>
    <row r="28" spans="1:26" s="423" customFormat="1" ht="22.5">
      <c r="A28" s="427"/>
      <c r="B28" s="417"/>
      <c r="C28" s="417"/>
      <c r="D28" s="410" t="s">
        <v>1364</v>
      </c>
      <c r="E28" s="411">
        <v>5000</v>
      </c>
      <c r="F28" s="427"/>
      <c r="G28" s="427"/>
      <c r="H28" s="457">
        <v>4975</v>
      </c>
      <c r="I28" s="427"/>
      <c r="J28" s="427"/>
      <c r="K28" s="458">
        <f t="shared" si="1"/>
        <v>25</v>
      </c>
      <c r="L28" s="416"/>
      <c r="M28" s="1135" t="s">
        <v>1218</v>
      </c>
      <c r="N28" s="417"/>
      <c r="O28" s="460"/>
      <c r="P28" s="778" t="s">
        <v>1353</v>
      </c>
      <c r="Q28" s="1133"/>
      <c r="R28" s="420"/>
      <c r="S28" s="420" t="s">
        <v>1353</v>
      </c>
      <c r="T28" s="420"/>
      <c r="U28" s="461" t="s">
        <v>131</v>
      </c>
      <c r="V28" s="461" t="s">
        <v>131</v>
      </c>
      <c r="W28" s="461" t="s">
        <v>131</v>
      </c>
      <c r="X28" s="420"/>
      <c r="Y28" s="461" t="s">
        <v>170</v>
      </c>
    </row>
    <row r="29" spans="1:26" s="423" customFormat="1" ht="22.5">
      <c r="A29" s="427"/>
      <c r="B29" s="417"/>
      <c r="C29" s="417"/>
      <c r="D29" s="410" t="s">
        <v>1365</v>
      </c>
      <c r="E29" s="411">
        <v>19790</v>
      </c>
      <c r="F29" s="427"/>
      <c r="G29" s="427"/>
      <c r="H29" s="457">
        <v>19790</v>
      </c>
      <c r="I29" s="427"/>
      <c r="J29" s="427"/>
      <c r="K29" s="458">
        <f t="shared" si="1"/>
        <v>0</v>
      </c>
      <c r="L29" s="416"/>
      <c r="M29" s="1135" t="s">
        <v>1218</v>
      </c>
      <c r="N29" s="417"/>
      <c r="O29" s="460"/>
      <c r="P29" s="778">
        <v>300</v>
      </c>
      <c r="Q29" s="1133" t="s">
        <v>31</v>
      </c>
      <c r="R29" s="420"/>
      <c r="S29" s="737">
        <v>60.8</v>
      </c>
      <c r="T29" s="461" t="s">
        <v>131</v>
      </c>
      <c r="U29" s="461" t="s">
        <v>131</v>
      </c>
      <c r="V29" s="461" t="s">
        <v>170</v>
      </c>
      <c r="W29" s="461" t="s">
        <v>170</v>
      </c>
      <c r="X29" s="420"/>
      <c r="Y29" s="461" t="s">
        <v>170</v>
      </c>
    </row>
    <row r="30" spans="1:26" s="423" customFormat="1" ht="22.5">
      <c r="A30" s="427"/>
      <c r="B30" s="417"/>
      <c r="C30" s="417"/>
      <c r="D30" s="410" t="s">
        <v>1366</v>
      </c>
      <c r="E30" s="411">
        <v>18200</v>
      </c>
      <c r="F30" s="427"/>
      <c r="G30" s="427"/>
      <c r="H30" s="457">
        <v>18200</v>
      </c>
      <c r="I30" s="427"/>
      <c r="J30" s="427"/>
      <c r="K30" s="458">
        <f t="shared" si="1"/>
        <v>0</v>
      </c>
      <c r="L30" s="416"/>
      <c r="M30" s="1135" t="s">
        <v>1218</v>
      </c>
      <c r="N30" s="417"/>
      <c r="O30" s="460"/>
      <c r="P30" s="778">
        <v>120</v>
      </c>
      <c r="Q30" s="1133" t="s">
        <v>31</v>
      </c>
      <c r="R30" s="420"/>
      <c r="S30" s="420">
        <v>82.65</v>
      </c>
      <c r="T30" s="461" t="s">
        <v>170</v>
      </c>
      <c r="U30" s="461" t="s">
        <v>131</v>
      </c>
      <c r="V30" s="461" t="s">
        <v>170</v>
      </c>
      <c r="W30" s="461" t="s">
        <v>170</v>
      </c>
      <c r="X30" s="420"/>
      <c r="Y30" s="461" t="s">
        <v>170</v>
      </c>
    </row>
    <row r="31" spans="1:26" s="423" customFormat="1" ht="22.5">
      <c r="A31" s="427"/>
      <c r="B31" s="417"/>
      <c r="C31" s="417"/>
      <c r="D31" s="410" t="s">
        <v>1367</v>
      </c>
      <c r="E31" s="411">
        <v>5300</v>
      </c>
      <c r="F31" s="427"/>
      <c r="G31" s="427"/>
      <c r="H31" s="457">
        <v>4400</v>
      </c>
      <c r="I31" s="427"/>
      <c r="J31" s="427"/>
      <c r="K31" s="458">
        <f t="shared" si="1"/>
        <v>900</v>
      </c>
      <c r="L31" s="416"/>
      <c r="M31" s="1135" t="s">
        <v>1218</v>
      </c>
      <c r="N31" s="417"/>
      <c r="O31" s="460"/>
      <c r="P31" s="778" t="s">
        <v>1353</v>
      </c>
      <c r="Q31" s="1133"/>
      <c r="R31" s="420"/>
      <c r="S31" s="420" t="s">
        <v>1353</v>
      </c>
      <c r="T31" s="420"/>
      <c r="U31" s="461" t="s">
        <v>131</v>
      </c>
      <c r="V31" s="461" t="s">
        <v>131</v>
      </c>
      <c r="W31" s="461" t="s">
        <v>131</v>
      </c>
      <c r="X31" s="420"/>
      <c r="Y31" s="461" t="s">
        <v>170</v>
      </c>
    </row>
    <row r="32" spans="1:26" s="423" customFormat="1" ht="45">
      <c r="A32" s="427"/>
      <c r="B32" s="417"/>
      <c r="C32" s="417"/>
      <c r="D32" s="410" t="s">
        <v>1369</v>
      </c>
      <c r="E32" s="411">
        <v>2690</v>
      </c>
      <c r="F32" s="427"/>
      <c r="G32" s="427"/>
      <c r="H32" s="457">
        <v>2690</v>
      </c>
      <c r="I32" s="427"/>
      <c r="J32" s="427"/>
      <c r="K32" s="458">
        <f t="shared" si="1"/>
        <v>0</v>
      </c>
      <c r="L32" s="416"/>
      <c r="M32" s="1135" t="s">
        <v>1218</v>
      </c>
      <c r="N32" s="417"/>
      <c r="O32" s="460"/>
      <c r="P32" s="778" t="s">
        <v>1353</v>
      </c>
      <c r="Q32" s="1133"/>
      <c r="R32" s="420"/>
      <c r="S32" s="420" t="s">
        <v>1353</v>
      </c>
      <c r="T32" s="420"/>
      <c r="U32" s="461" t="s">
        <v>131</v>
      </c>
      <c r="V32" s="461" t="s">
        <v>131</v>
      </c>
      <c r="W32" s="461" t="s">
        <v>131</v>
      </c>
      <c r="X32" s="420"/>
      <c r="Y32" s="461" t="s">
        <v>170</v>
      </c>
    </row>
    <row r="33" spans="1:26" s="423" customFormat="1" ht="45">
      <c r="A33" s="427"/>
      <c r="B33" s="417"/>
      <c r="C33" s="417"/>
      <c r="D33" s="410" t="s">
        <v>1368</v>
      </c>
      <c r="E33" s="411">
        <v>41920</v>
      </c>
      <c r="F33" s="427"/>
      <c r="G33" s="427"/>
      <c r="H33" s="1136" t="s">
        <v>1353</v>
      </c>
      <c r="I33" s="420"/>
      <c r="J33" s="420"/>
      <c r="K33" s="458" t="s">
        <v>1353</v>
      </c>
      <c r="L33" s="416"/>
      <c r="M33" s="1135" t="s">
        <v>1218</v>
      </c>
      <c r="N33" s="417"/>
      <c r="O33" s="460"/>
      <c r="P33" s="778" t="s">
        <v>1353</v>
      </c>
      <c r="Q33" s="1133"/>
      <c r="R33" s="420"/>
      <c r="S33" s="420" t="s">
        <v>1353</v>
      </c>
      <c r="T33" s="420"/>
      <c r="U33" s="461" t="s">
        <v>131</v>
      </c>
      <c r="V33" s="461" t="s">
        <v>131</v>
      </c>
      <c r="W33" s="461" t="s">
        <v>131</v>
      </c>
      <c r="X33" s="420"/>
      <c r="Y33" s="461" t="s">
        <v>170</v>
      </c>
    </row>
    <row r="34" spans="1:26" s="443" customFormat="1" ht="45">
      <c r="A34" s="442"/>
      <c r="B34" s="437"/>
      <c r="C34" s="437"/>
      <c r="D34" s="431" t="s">
        <v>1370</v>
      </c>
      <c r="E34" s="432">
        <v>60000</v>
      </c>
      <c r="F34" s="442"/>
      <c r="G34" s="442"/>
      <c r="H34" s="1137" t="s">
        <v>1353</v>
      </c>
      <c r="I34" s="440"/>
      <c r="J34" s="440"/>
      <c r="K34" s="464" t="s">
        <v>1353</v>
      </c>
      <c r="L34" s="436"/>
      <c r="M34" s="1138" t="s">
        <v>1218</v>
      </c>
      <c r="N34" s="437"/>
      <c r="O34" s="466"/>
      <c r="P34" s="788" t="s">
        <v>1353</v>
      </c>
      <c r="Q34" s="1139"/>
      <c r="R34" s="440"/>
      <c r="S34" s="440" t="s">
        <v>1353</v>
      </c>
      <c r="T34" s="440"/>
      <c r="U34" s="467" t="s">
        <v>131</v>
      </c>
      <c r="V34" s="467" t="s">
        <v>131</v>
      </c>
      <c r="W34" s="467" t="s">
        <v>131</v>
      </c>
      <c r="X34" s="440"/>
      <c r="Y34" s="467" t="s">
        <v>170</v>
      </c>
    </row>
    <row r="35" spans="1:26" s="65" customFormat="1" ht="46.5">
      <c r="A35" s="64" t="s">
        <v>39</v>
      </c>
      <c r="B35" s="59">
        <v>11</v>
      </c>
      <c r="C35" s="59">
        <v>3</v>
      </c>
      <c r="D35" s="86" t="s">
        <v>476</v>
      </c>
      <c r="E35" s="55">
        <v>50000</v>
      </c>
      <c r="F35" s="64"/>
      <c r="G35" s="64"/>
      <c r="H35" s="83"/>
      <c r="I35" s="64"/>
      <c r="J35" s="64"/>
      <c r="K35" s="62"/>
      <c r="L35" s="57" t="s">
        <v>44</v>
      </c>
      <c r="M35" s="64"/>
      <c r="N35" s="59">
        <v>30</v>
      </c>
      <c r="O35" s="85" t="s">
        <v>31</v>
      </c>
      <c r="P35" s="328"/>
      <c r="Q35" s="60"/>
      <c r="R35" s="62">
        <v>80</v>
      </c>
      <c r="S35" s="64"/>
      <c r="T35" s="64"/>
      <c r="U35" s="64"/>
      <c r="V35" s="64"/>
      <c r="W35" s="64"/>
      <c r="X35" s="62" t="s">
        <v>41</v>
      </c>
      <c r="Y35" s="163" t="s">
        <v>131</v>
      </c>
      <c r="Z35" s="65" t="s">
        <v>33</v>
      </c>
    </row>
    <row r="36" spans="1:26" s="65" customFormat="1" ht="46.5">
      <c r="A36" s="64" t="s">
        <v>39</v>
      </c>
      <c r="B36" s="59">
        <v>12</v>
      </c>
      <c r="C36" s="59">
        <v>4</v>
      </c>
      <c r="D36" s="191" t="s">
        <v>477</v>
      </c>
      <c r="E36" s="96">
        <v>500000</v>
      </c>
      <c r="F36" s="64"/>
      <c r="G36" s="64"/>
      <c r="H36" s="83"/>
      <c r="I36" s="64"/>
      <c r="J36" s="64"/>
      <c r="K36" s="62"/>
      <c r="L36" s="57" t="s">
        <v>478</v>
      </c>
      <c r="M36" s="64"/>
      <c r="N36" s="59">
        <v>300</v>
      </c>
      <c r="O36" s="85" t="s">
        <v>31</v>
      </c>
      <c r="P36" s="328"/>
      <c r="Q36" s="60"/>
      <c r="R36" s="62">
        <v>80</v>
      </c>
      <c r="S36" s="64"/>
      <c r="T36" s="64"/>
      <c r="U36" s="64"/>
      <c r="V36" s="64"/>
      <c r="W36" s="64"/>
      <c r="X36" s="62" t="s">
        <v>41</v>
      </c>
      <c r="Y36" s="163" t="s">
        <v>131</v>
      </c>
      <c r="Z36" s="65" t="s">
        <v>42</v>
      </c>
    </row>
    <row r="37" spans="1:26" s="116" customFormat="1" ht="21.75" customHeight="1">
      <c r="A37" s="114" t="s">
        <v>39</v>
      </c>
      <c r="B37" s="918">
        <v>13</v>
      </c>
      <c r="C37" s="918">
        <v>5</v>
      </c>
      <c r="D37" s="86" t="s">
        <v>501</v>
      </c>
      <c r="E37" s="55">
        <v>50000</v>
      </c>
      <c r="F37" s="106"/>
      <c r="G37" s="106"/>
      <c r="H37" s="181">
        <v>49880</v>
      </c>
      <c r="I37" s="106"/>
      <c r="J37" s="106"/>
      <c r="K37" s="554">
        <f>SUM(E37-H37)</f>
        <v>120</v>
      </c>
      <c r="L37" s="107" t="s">
        <v>44</v>
      </c>
      <c r="M37" s="107" t="s">
        <v>1665</v>
      </c>
      <c r="N37" s="926">
        <v>100</v>
      </c>
      <c r="O37" s="110" t="s">
        <v>31</v>
      </c>
      <c r="P37" s="568">
        <v>70</v>
      </c>
      <c r="Q37" s="110" t="s">
        <v>31</v>
      </c>
      <c r="R37" s="112">
        <v>80</v>
      </c>
      <c r="S37" s="113">
        <v>84.78</v>
      </c>
      <c r="T37" s="1408" t="s">
        <v>170</v>
      </c>
      <c r="U37" s="163" t="s">
        <v>131</v>
      </c>
      <c r="V37" s="163" t="s">
        <v>131</v>
      </c>
      <c r="W37" s="163" t="s">
        <v>131</v>
      </c>
      <c r="X37" s="62" t="s">
        <v>32</v>
      </c>
      <c r="Y37" s="1408" t="s">
        <v>170</v>
      </c>
      <c r="Z37" s="115" t="s">
        <v>33</v>
      </c>
    </row>
    <row r="38" spans="1:26" s="116" customFormat="1" ht="21.75" customHeight="1">
      <c r="A38" s="114" t="s">
        <v>39</v>
      </c>
      <c r="B38" s="918">
        <v>14</v>
      </c>
      <c r="C38" s="918">
        <v>6</v>
      </c>
      <c r="D38" s="82" t="s">
        <v>502</v>
      </c>
      <c r="E38" s="151">
        <v>70000</v>
      </c>
      <c r="F38" s="106"/>
      <c r="G38" s="106"/>
      <c r="H38" s="181">
        <v>30000</v>
      </c>
      <c r="I38" s="106"/>
      <c r="J38" s="106"/>
      <c r="K38" s="554">
        <f>SUM(E38-H38)</f>
        <v>40000</v>
      </c>
      <c r="L38" s="107" t="s">
        <v>44</v>
      </c>
      <c r="M38" s="107" t="s">
        <v>1183</v>
      </c>
      <c r="N38" s="926">
        <v>150</v>
      </c>
      <c r="O38" s="110" t="s">
        <v>31</v>
      </c>
      <c r="P38" s="568">
        <v>150</v>
      </c>
      <c r="Q38" s="110" t="s">
        <v>31</v>
      </c>
      <c r="R38" s="112">
        <v>80</v>
      </c>
      <c r="S38" s="1141" t="s">
        <v>1353</v>
      </c>
      <c r="T38" s="112"/>
      <c r="U38" s="163" t="s">
        <v>131</v>
      </c>
      <c r="V38" s="163" t="s">
        <v>131</v>
      </c>
      <c r="W38" s="163" t="s">
        <v>131</v>
      </c>
      <c r="X38" s="62" t="s">
        <v>32</v>
      </c>
      <c r="Y38" s="163" t="s">
        <v>170</v>
      </c>
      <c r="Z38" s="115" t="s">
        <v>33</v>
      </c>
    </row>
    <row r="39" spans="1:26" s="116" customFormat="1" ht="21.75" customHeight="1">
      <c r="A39" s="114" t="s">
        <v>39</v>
      </c>
      <c r="B39" s="918">
        <v>15</v>
      </c>
      <c r="C39" s="918">
        <v>7</v>
      </c>
      <c r="D39" s="86" t="s">
        <v>503</v>
      </c>
      <c r="E39" s="55">
        <v>80000</v>
      </c>
      <c r="F39" s="106"/>
      <c r="G39" s="106"/>
      <c r="H39" s="1405">
        <v>80000</v>
      </c>
      <c r="I39" s="106"/>
      <c r="J39" s="106"/>
      <c r="K39" s="1406">
        <f>SUM(E39-H39)</f>
        <v>0</v>
      </c>
      <c r="L39" s="107" t="s">
        <v>44</v>
      </c>
      <c r="M39" s="107" t="s">
        <v>1200</v>
      </c>
      <c r="N39" s="926">
        <v>300</v>
      </c>
      <c r="O39" s="110" t="s">
        <v>31</v>
      </c>
      <c r="P39" s="1407">
        <v>362</v>
      </c>
      <c r="Q39" s="912"/>
      <c r="R39" s="112">
        <v>80</v>
      </c>
      <c r="S39" s="558">
        <v>84.4</v>
      </c>
      <c r="T39" s="1408" t="s">
        <v>170</v>
      </c>
      <c r="U39" s="163" t="s">
        <v>131</v>
      </c>
      <c r="V39" s="163" t="s">
        <v>131</v>
      </c>
      <c r="W39" s="163" t="s">
        <v>170</v>
      </c>
      <c r="X39" s="62" t="s">
        <v>32</v>
      </c>
      <c r="Y39" s="163" t="s">
        <v>170</v>
      </c>
      <c r="Z39" s="115" t="s">
        <v>33</v>
      </c>
    </row>
    <row r="40" spans="1:26" s="66" customFormat="1" ht="46.5">
      <c r="A40" s="114" t="s">
        <v>39</v>
      </c>
      <c r="B40" s="918">
        <v>16</v>
      </c>
      <c r="C40" s="918">
        <v>8</v>
      </c>
      <c r="D40" s="79" t="s">
        <v>504</v>
      </c>
      <c r="E40" s="55">
        <v>30000</v>
      </c>
      <c r="F40" s="56"/>
      <c r="G40" s="56"/>
      <c r="H40" s="56"/>
      <c r="I40" s="56"/>
      <c r="J40" s="56"/>
      <c r="K40" s="56"/>
      <c r="L40" s="57" t="s">
        <v>44</v>
      </c>
      <c r="M40" s="58"/>
      <c r="N40" s="918">
        <v>25</v>
      </c>
      <c r="O40" s="60" t="s">
        <v>31</v>
      </c>
      <c r="P40" s="328"/>
      <c r="Q40" s="60"/>
      <c r="R40" s="62">
        <v>80</v>
      </c>
      <c r="S40" s="63"/>
      <c r="T40" s="64"/>
      <c r="U40" s="64"/>
      <c r="V40" s="64"/>
      <c r="W40" s="64"/>
      <c r="X40" s="62" t="s">
        <v>32</v>
      </c>
      <c r="Y40" s="163" t="s">
        <v>131</v>
      </c>
      <c r="Z40" s="65" t="s">
        <v>33</v>
      </c>
    </row>
    <row r="41" spans="1:26" s="66" customFormat="1">
      <c r="A41" s="114" t="s">
        <v>39</v>
      </c>
      <c r="B41" s="918">
        <v>17</v>
      </c>
      <c r="C41" s="918">
        <v>9</v>
      </c>
      <c r="D41" s="86" t="s">
        <v>505</v>
      </c>
      <c r="E41" s="55">
        <v>50000</v>
      </c>
      <c r="F41" s="56"/>
      <c r="G41" s="56"/>
      <c r="H41" s="56"/>
      <c r="I41" s="56"/>
      <c r="J41" s="56"/>
      <c r="K41" s="56"/>
      <c r="L41" s="57" t="s">
        <v>44</v>
      </c>
      <c r="M41" s="58" t="s">
        <v>1371</v>
      </c>
      <c r="N41" s="918">
        <v>50</v>
      </c>
      <c r="O41" s="60" t="s">
        <v>31</v>
      </c>
      <c r="P41" s="1002" t="s">
        <v>1353</v>
      </c>
      <c r="Q41" s="60"/>
      <c r="R41" s="62">
        <v>80</v>
      </c>
      <c r="S41" s="1142" t="s">
        <v>1353</v>
      </c>
      <c r="T41" s="736"/>
      <c r="U41" s="163" t="s">
        <v>131</v>
      </c>
      <c r="V41" s="163" t="s">
        <v>131</v>
      </c>
      <c r="W41" s="163" t="s">
        <v>131</v>
      </c>
      <c r="X41" s="62" t="s">
        <v>32</v>
      </c>
      <c r="Y41" s="163" t="s">
        <v>170</v>
      </c>
      <c r="Z41" s="65" t="s">
        <v>33</v>
      </c>
    </row>
    <row r="42" spans="1:26" s="94" customFormat="1">
      <c r="A42" s="67" t="s">
        <v>39</v>
      </c>
      <c r="B42" s="918">
        <v>18</v>
      </c>
      <c r="C42" s="918">
        <v>10</v>
      </c>
      <c r="D42" s="251" t="s">
        <v>508</v>
      </c>
      <c r="E42" s="71">
        <v>100000</v>
      </c>
      <c r="F42" s="203"/>
      <c r="G42" s="67"/>
      <c r="H42" s="91">
        <v>99730</v>
      </c>
      <c r="I42" s="67"/>
      <c r="J42" s="67"/>
      <c r="K42" s="448">
        <f>SUM(E42-H42)</f>
        <v>270</v>
      </c>
      <c r="L42" s="117" t="s">
        <v>44</v>
      </c>
      <c r="M42" s="73" t="s">
        <v>1252</v>
      </c>
      <c r="N42" s="919">
        <v>50</v>
      </c>
      <c r="O42" s="75" t="s">
        <v>31</v>
      </c>
      <c r="P42" s="567">
        <v>60</v>
      </c>
      <c r="Q42" s="93" t="s">
        <v>31</v>
      </c>
      <c r="R42" s="68">
        <v>80</v>
      </c>
      <c r="S42" s="67">
        <v>94.12</v>
      </c>
      <c r="T42" s="185" t="s">
        <v>170</v>
      </c>
      <c r="U42" s="185" t="s">
        <v>170</v>
      </c>
      <c r="V42" s="185" t="s">
        <v>170</v>
      </c>
      <c r="W42" s="185" t="s">
        <v>170</v>
      </c>
      <c r="X42" s="68" t="s">
        <v>81</v>
      </c>
      <c r="Y42" s="185" t="s">
        <v>170</v>
      </c>
    </row>
    <row r="43" spans="1:26" s="78" customFormat="1" ht="23.25" customHeight="1">
      <c r="A43" s="67" t="s">
        <v>39</v>
      </c>
      <c r="B43" s="918">
        <v>19</v>
      </c>
      <c r="C43" s="918">
        <v>11</v>
      </c>
      <c r="D43" s="79" t="s">
        <v>509</v>
      </c>
      <c r="E43" s="71">
        <v>60000</v>
      </c>
      <c r="F43" s="195"/>
      <c r="G43" s="72"/>
      <c r="H43" s="72"/>
      <c r="I43" s="72"/>
      <c r="J43" s="72"/>
      <c r="K43" s="72"/>
      <c r="L43" s="117" t="s">
        <v>44</v>
      </c>
      <c r="M43" s="74"/>
      <c r="N43" s="919">
        <v>200</v>
      </c>
      <c r="O43" s="75" t="s">
        <v>31</v>
      </c>
      <c r="P43" s="707"/>
      <c r="Q43" s="77"/>
      <c r="R43" s="68">
        <v>80</v>
      </c>
      <c r="S43" s="72"/>
      <c r="T43" s="72"/>
      <c r="U43" s="72"/>
      <c r="V43" s="72"/>
      <c r="W43" s="72"/>
      <c r="X43" s="68" t="s">
        <v>81</v>
      </c>
      <c r="Y43" s="185" t="s">
        <v>131</v>
      </c>
    </row>
    <row r="44" spans="1:26" s="78" customFormat="1">
      <c r="A44" s="67" t="s">
        <v>39</v>
      </c>
      <c r="B44" s="918">
        <v>20</v>
      </c>
      <c r="C44" s="918">
        <v>12</v>
      </c>
      <c r="D44" s="54" t="s">
        <v>510</v>
      </c>
      <c r="E44" s="70"/>
      <c r="F44" s="119">
        <v>0</v>
      </c>
      <c r="G44" s="119">
        <v>0</v>
      </c>
      <c r="H44" s="119"/>
      <c r="I44" s="72"/>
      <c r="J44" s="72"/>
      <c r="K44" s="72"/>
      <c r="L44" s="117" t="s">
        <v>44</v>
      </c>
      <c r="M44" s="74"/>
      <c r="N44" s="919">
        <v>60</v>
      </c>
      <c r="O44" s="75" t="s">
        <v>31</v>
      </c>
      <c r="P44" s="707"/>
      <c r="Q44" s="77"/>
      <c r="R44" s="68">
        <v>80</v>
      </c>
      <c r="S44" s="72"/>
      <c r="T44" s="72"/>
      <c r="U44" s="72"/>
      <c r="V44" s="72"/>
      <c r="W44" s="72"/>
      <c r="X44" s="68" t="s">
        <v>36</v>
      </c>
      <c r="Y44" s="185" t="s">
        <v>131</v>
      </c>
    </row>
    <row r="45" spans="1:26" s="66" customFormat="1" ht="72" customHeight="1">
      <c r="A45" s="114" t="s">
        <v>39</v>
      </c>
      <c r="B45" s="918">
        <v>21</v>
      </c>
      <c r="C45" s="918">
        <v>13</v>
      </c>
      <c r="D45" s="86" t="s">
        <v>506</v>
      </c>
      <c r="E45" s="55">
        <v>50000</v>
      </c>
      <c r="F45" s="56"/>
      <c r="G45" s="56"/>
      <c r="H45" s="56"/>
      <c r="I45" s="56"/>
      <c r="J45" s="56"/>
      <c r="K45" s="56"/>
      <c r="L45" s="57" t="s">
        <v>507</v>
      </c>
      <c r="M45" s="58"/>
      <c r="N45" s="918">
        <v>60</v>
      </c>
      <c r="O45" s="60" t="s">
        <v>31</v>
      </c>
      <c r="P45" s="328"/>
      <c r="Q45" s="60"/>
      <c r="R45" s="62">
        <v>80</v>
      </c>
      <c r="S45" s="63"/>
      <c r="T45" s="64"/>
      <c r="U45" s="64"/>
      <c r="V45" s="64"/>
      <c r="W45" s="64"/>
      <c r="X45" s="62" t="s">
        <v>32</v>
      </c>
      <c r="Y45" s="163" t="s">
        <v>131</v>
      </c>
      <c r="Z45" s="65" t="s">
        <v>33</v>
      </c>
    </row>
    <row r="46" spans="1:26" s="65" customFormat="1" ht="46.5">
      <c r="A46" s="64" t="s">
        <v>39</v>
      </c>
      <c r="B46" s="918">
        <v>22</v>
      </c>
      <c r="C46" s="918">
        <v>14</v>
      </c>
      <c r="D46" s="86" t="s">
        <v>479</v>
      </c>
      <c r="E46" s="96">
        <v>30000</v>
      </c>
      <c r="F46" s="64"/>
      <c r="G46" s="64"/>
      <c r="H46" s="83">
        <v>30000</v>
      </c>
      <c r="I46" s="64"/>
      <c r="J46" s="64"/>
      <c r="K46" s="450">
        <f>SUM(E46-H46)</f>
        <v>0</v>
      </c>
      <c r="L46" s="57" t="s">
        <v>480</v>
      </c>
      <c r="M46" s="98" t="s">
        <v>1497</v>
      </c>
      <c r="N46" s="917">
        <v>50</v>
      </c>
      <c r="O46" s="915" t="s">
        <v>31</v>
      </c>
      <c r="P46" s="328">
        <v>130</v>
      </c>
      <c r="Q46" s="60"/>
      <c r="R46" s="62">
        <v>80</v>
      </c>
      <c r="S46" s="64">
        <v>85.2</v>
      </c>
      <c r="T46" s="185" t="s">
        <v>170</v>
      </c>
      <c r="U46" s="163" t="s">
        <v>131</v>
      </c>
      <c r="V46" s="163" t="s">
        <v>131</v>
      </c>
      <c r="W46" s="185" t="s">
        <v>170</v>
      </c>
      <c r="X46" s="62" t="s">
        <v>41</v>
      </c>
      <c r="Y46" s="185" t="s">
        <v>170</v>
      </c>
      <c r="Z46" s="65" t="s">
        <v>33</v>
      </c>
    </row>
    <row r="47" spans="1:26" s="65" customFormat="1">
      <c r="A47" s="64" t="s">
        <v>39</v>
      </c>
      <c r="B47" s="918">
        <v>23</v>
      </c>
      <c r="C47" s="918">
        <v>15</v>
      </c>
      <c r="D47" s="191" t="s">
        <v>481</v>
      </c>
      <c r="E47" s="96">
        <v>75000</v>
      </c>
      <c r="F47" s="64"/>
      <c r="G47" s="64"/>
      <c r="H47" s="83"/>
      <c r="I47" s="64"/>
      <c r="J47" s="64"/>
      <c r="K47" s="62"/>
      <c r="L47" s="57" t="s">
        <v>482</v>
      </c>
      <c r="M47" s="64"/>
      <c r="N47" s="59">
        <v>60</v>
      </c>
      <c r="O47" s="85" t="s">
        <v>31</v>
      </c>
      <c r="P47" s="328"/>
      <c r="Q47" s="60"/>
      <c r="R47" s="62">
        <v>80</v>
      </c>
      <c r="S47" s="64"/>
      <c r="T47" s="64"/>
      <c r="U47" s="64"/>
      <c r="V47" s="64"/>
      <c r="W47" s="64"/>
      <c r="X47" s="62" t="s">
        <v>41</v>
      </c>
      <c r="Y47" s="163" t="s">
        <v>131</v>
      </c>
      <c r="Z47" s="65" t="s">
        <v>33</v>
      </c>
    </row>
    <row r="48" spans="1:26" s="131" customFormat="1" ht="46.5">
      <c r="A48" s="209" t="s">
        <v>39</v>
      </c>
      <c r="B48" s="214">
        <v>24</v>
      </c>
      <c r="C48" s="214">
        <v>16</v>
      </c>
      <c r="D48" s="492" t="s">
        <v>483</v>
      </c>
      <c r="E48" s="211">
        <v>50000</v>
      </c>
      <c r="F48" s="209"/>
      <c r="G48" s="209"/>
      <c r="H48" s="1941" t="s">
        <v>1353</v>
      </c>
      <c r="I48" s="209"/>
      <c r="J48" s="209"/>
      <c r="K48" s="218"/>
      <c r="L48" s="212" t="s">
        <v>49</v>
      </c>
      <c r="M48" s="209" t="s">
        <v>1438</v>
      </c>
      <c r="N48" s="214">
        <v>100</v>
      </c>
      <c r="O48" s="215" t="s">
        <v>31</v>
      </c>
      <c r="P48" s="1048" t="s">
        <v>1353</v>
      </c>
      <c r="Q48" s="217"/>
      <c r="R48" s="218">
        <v>80</v>
      </c>
      <c r="S48" s="1942" t="s">
        <v>1353</v>
      </c>
      <c r="T48" s="218"/>
      <c r="U48" s="1129" t="s">
        <v>131</v>
      </c>
      <c r="V48" s="1129" t="s">
        <v>131</v>
      </c>
      <c r="W48" s="1129" t="s">
        <v>131</v>
      </c>
      <c r="X48" s="218" t="s">
        <v>41</v>
      </c>
      <c r="Y48" s="1129" t="s">
        <v>170</v>
      </c>
      <c r="Z48" s="131" t="s">
        <v>33</v>
      </c>
    </row>
    <row r="49" spans="1:26" s="131" customFormat="1">
      <c r="A49" s="1068" t="s">
        <v>39</v>
      </c>
      <c r="B49" s="1069">
        <v>25</v>
      </c>
      <c r="C49" s="1069">
        <v>17</v>
      </c>
      <c r="D49" s="1924" t="s">
        <v>154</v>
      </c>
      <c r="E49" s="1080">
        <v>20000</v>
      </c>
      <c r="F49" s="1068"/>
      <c r="G49" s="1068"/>
      <c r="H49" s="1081">
        <v>20000</v>
      </c>
      <c r="I49" s="1068"/>
      <c r="J49" s="1068"/>
      <c r="K49" s="1943">
        <f>SUM(E49-H49)</f>
        <v>0</v>
      </c>
      <c r="L49" s="1082" t="s">
        <v>49</v>
      </c>
      <c r="M49" s="1287" t="s">
        <v>1498</v>
      </c>
      <c r="N49" s="1069">
        <v>60</v>
      </c>
      <c r="O49" s="1084" t="s">
        <v>31</v>
      </c>
      <c r="P49" s="1928">
        <v>58</v>
      </c>
      <c r="Q49" s="1086" t="s">
        <v>31</v>
      </c>
      <c r="R49" s="219">
        <v>80</v>
      </c>
      <c r="S49" s="1068">
        <v>84.54</v>
      </c>
      <c r="T49" s="1271" t="s">
        <v>131</v>
      </c>
      <c r="U49" s="1271" t="s">
        <v>131</v>
      </c>
      <c r="V49" s="1271" t="s">
        <v>170</v>
      </c>
      <c r="W49" s="1271" t="s">
        <v>170</v>
      </c>
      <c r="X49" s="219" t="s">
        <v>41</v>
      </c>
      <c r="Y49" s="1271" t="s">
        <v>170</v>
      </c>
      <c r="Z49" s="131" t="s">
        <v>33</v>
      </c>
    </row>
    <row r="50" spans="1:26" s="131" customFormat="1" ht="46.5">
      <c r="A50" s="209" t="s">
        <v>39</v>
      </c>
      <c r="B50" s="214">
        <v>26</v>
      </c>
      <c r="C50" s="214">
        <v>18</v>
      </c>
      <c r="D50" s="402" t="s">
        <v>484</v>
      </c>
      <c r="E50" s="211">
        <v>65000</v>
      </c>
      <c r="F50" s="209"/>
      <c r="G50" s="209"/>
      <c r="H50" s="453">
        <v>65000</v>
      </c>
      <c r="I50" s="209"/>
      <c r="J50" s="209"/>
      <c r="K50" s="879">
        <f>SUM(E50-H50)</f>
        <v>0</v>
      </c>
      <c r="L50" s="212" t="s">
        <v>485</v>
      </c>
      <c r="M50" s="2027" t="s">
        <v>1014</v>
      </c>
      <c r="N50" s="214">
        <v>50</v>
      </c>
      <c r="O50" s="215" t="s">
        <v>31</v>
      </c>
      <c r="P50" s="1921">
        <v>60</v>
      </c>
      <c r="Q50" s="217" t="s">
        <v>31</v>
      </c>
      <c r="R50" s="218">
        <v>80</v>
      </c>
      <c r="S50" s="209">
        <v>91.88</v>
      </c>
      <c r="T50" s="1129" t="s">
        <v>170</v>
      </c>
      <c r="U50" s="1129" t="s">
        <v>170</v>
      </c>
      <c r="V50" s="1129" t="s">
        <v>170</v>
      </c>
      <c r="W50" s="1129" t="s">
        <v>170</v>
      </c>
      <c r="X50" s="218" t="s">
        <v>41</v>
      </c>
      <c r="Y50" s="1129" t="s">
        <v>170</v>
      </c>
      <c r="Z50" s="131" t="s">
        <v>33</v>
      </c>
    </row>
    <row r="51" spans="1:26" s="131" customFormat="1" ht="46.5">
      <c r="A51" s="1068" t="s">
        <v>39</v>
      </c>
      <c r="B51" s="1069">
        <v>27</v>
      </c>
      <c r="C51" s="1069">
        <v>19</v>
      </c>
      <c r="D51" s="1924" t="s">
        <v>486</v>
      </c>
      <c r="E51" s="1080">
        <v>100000</v>
      </c>
      <c r="F51" s="1068"/>
      <c r="G51" s="1068"/>
      <c r="H51" s="1081"/>
      <c r="I51" s="1068"/>
      <c r="J51" s="1068"/>
      <c r="K51" s="219"/>
      <c r="L51" s="1082" t="s">
        <v>487</v>
      </c>
      <c r="M51" s="1068"/>
      <c r="N51" s="1069">
        <v>12</v>
      </c>
      <c r="O51" s="1084" t="s">
        <v>31</v>
      </c>
      <c r="P51" s="1928"/>
      <c r="Q51" s="1086"/>
      <c r="R51" s="219">
        <v>80</v>
      </c>
      <c r="S51" s="1068"/>
      <c r="T51" s="1068"/>
      <c r="U51" s="1068"/>
      <c r="V51" s="1068"/>
      <c r="W51" s="1068"/>
      <c r="X51" s="219" t="s">
        <v>41</v>
      </c>
      <c r="Y51" s="1271" t="s">
        <v>131</v>
      </c>
      <c r="Z51" s="131" t="s">
        <v>33</v>
      </c>
    </row>
    <row r="52" spans="1:26" s="131" customFormat="1">
      <c r="A52" s="209" t="s">
        <v>39</v>
      </c>
      <c r="B52" s="214">
        <v>28</v>
      </c>
      <c r="C52" s="214">
        <v>20</v>
      </c>
      <c r="D52" s="492" t="s">
        <v>488</v>
      </c>
      <c r="E52" s="1944">
        <v>20000</v>
      </c>
      <c r="F52" s="209"/>
      <c r="G52" s="209"/>
      <c r="H52" s="453"/>
      <c r="I52" s="209"/>
      <c r="J52" s="209"/>
      <c r="K52" s="218"/>
      <c r="L52" s="212" t="s">
        <v>378</v>
      </c>
      <c r="M52" s="209"/>
      <c r="N52" s="214">
        <v>80</v>
      </c>
      <c r="O52" s="215" t="s">
        <v>31</v>
      </c>
      <c r="P52" s="1921"/>
      <c r="Q52" s="217"/>
      <c r="R52" s="218">
        <v>80</v>
      </c>
      <c r="S52" s="209"/>
      <c r="T52" s="209"/>
      <c r="U52" s="209"/>
      <c r="V52" s="209"/>
      <c r="W52" s="209"/>
      <c r="X52" s="218" t="s">
        <v>41</v>
      </c>
      <c r="Y52" s="1129" t="s">
        <v>131</v>
      </c>
      <c r="Z52" s="131" t="s">
        <v>42</v>
      </c>
    </row>
    <row r="53" spans="1:26" s="131" customFormat="1" ht="46.5">
      <c r="A53" s="1068" t="s">
        <v>39</v>
      </c>
      <c r="B53" s="1069">
        <v>29</v>
      </c>
      <c r="C53" s="1069">
        <v>21</v>
      </c>
      <c r="D53" s="1924" t="s">
        <v>489</v>
      </c>
      <c r="E53" s="1080">
        <v>40000</v>
      </c>
      <c r="F53" s="1068"/>
      <c r="G53" s="1068"/>
      <c r="H53" s="1081"/>
      <c r="I53" s="1068"/>
      <c r="J53" s="1068"/>
      <c r="K53" s="219"/>
      <c r="L53" s="1082" t="s">
        <v>378</v>
      </c>
      <c r="M53" s="1068"/>
      <c r="N53" s="1069">
        <v>20</v>
      </c>
      <c r="O53" s="1084" t="s">
        <v>31</v>
      </c>
      <c r="P53" s="1928"/>
      <c r="Q53" s="1086"/>
      <c r="R53" s="219">
        <v>80</v>
      </c>
      <c r="S53" s="1068"/>
      <c r="T53" s="1068"/>
      <c r="U53" s="1068"/>
      <c r="V53" s="1068"/>
      <c r="W53" s="1068"/>
      <c r="X53" s="219" t="s">
        <v>41</v>
      </c>
      <c r="Y53" s="1271" t="s">
        <v>131</v>
      </c>
      <c r="Z53" s="131" t="s">
        <v>33</v>
      </c>
    </row>
    <row r="54" spans="1:26" s="131" customFormat="1" ht="46.5">
      <c r="A54" s="209" t="s">
        <v>39</v>
      </c>
      <c r="B54" s="214">
        <v>30</v>
      </c>
      <c r="C54" s="214">
        <v>22</v>
      </c>
      <c r="D54" s="402" t="s">
        <v>490</v>
      </c>
      <c r="E54" s="1280"/>
      <c r="F54" s="1280">
        <v>45000</v>
      </c>
      <c r="G54" s="209"/>
      <c r="H54" s="453"/>
      <c r="I54" s="209"/>
      <c r="J54" s="209"/>
      <c r="K54" s="218"/>
      <c r="L54" s="212" t="s">
        <v>491</v>
      </c>
      <c r="M54" s="209"/>
      <c r="N54" s="214">
        <v>40</v>
      </c>
      <c r="O54" s="215" t="s">
        <v>31</v>
      </c>
      <c r="P54" s="1921"/>
      <c r="Q54" s="217"/>
      <c r="R54" s="218">
        <v>80</v>
      </c>
      <c r="S54" s="209"/>
      <c r="T54" s="209"/>
      <c r="U54" s="209"/>
      <c r="V54" s="209"/>
      <c r="W54" s="209"/>
      <c r="X54" s="218" t="s">
        <v>41</v>
      </c>
      <c r="Y54" s="1129" t="s">
        <v>131</v>
      </c>
      <c r="Z54" s="131" t="s">
        <v>33</v>
      </c>
    </row>
    <row r="55" spans="1:26" s="131" customFormat="1" ht="46.5">
      <c r="A55" s="1068" t="s">
        <v>39</v>
      </c>
      <c r="B55" s="1069">
        <v>31</v>
      </c>
      <c r="C55" s="1069">
        <v>23</v>
      </c>
      <c r="D55" s="1988" t="s">
        <v>492</v>
      </c>
      <c r="E55" s="1080">
        <v>35000</v>
      </c>
      <c r="F55" s="1068"/>
      <c r="G55" s="1068"/>
      <c r="H55" s="1081"/>
      <c r="I55" s="1068"/>
      <c r="J55" s="1068"/>
      <c r="K55" s="219"/>
      <c r="L55" s="1082" t="s">
        <v>202</v>
      </c>
      <c r="M55" s="1068"/>
      <c r="N55" s="1069">
        <v>60</v>
      </c>
      <c r="O55" s="1084" t="s">
        <v>31</v>
      </c>
      <c r="P55" s="1928"/>
      <c r="Q55" s="1086"/>
      <c r="R55" s="219">
        <v>80</v>
      </c>
      <c r="S55" s="1068"/>
      <c r="T55" s="1068"/>
      <c r="U55" s="1068"/>
      <c r="V55" s="1068"/>
      <c r="W55" s="1068"/>
      <c r="X55" s="219" t="s">
        <v>41</v>
      </c>
      <c r="Y55" s="1271" t="s">
        <v>131</v>
      </c>
      <c r="Z55" s="131" t="s">
        <v>33</v>
      </c>
    </row>
    <row r="56" spans="1:26" s="131" customFormat="1" ht="46.5">
      <c r="A56" s="209" t="s">
        <v>39</v>
      </c>
      <c r="B56" s="214">
        <v>32</v>
      </c>
      <c r="C56" s="214">
        <v>24</v>
      </c>
      <c r="D56" s="2142" t="s">
        <v>493</v>
      </c>
      <c r="E56" s="1944">
        <v>42000</v>
      </c>
      <c r="F56" s="209"/>
      <c r="G56" s="209"/>
      <c r="H56" s="453"/>
      <c r="I56" s="209"/>
      <c r="J56" s="209"/>
      <c r="K56" s="218"/>
      <c r="L56" s="212" t="s">
        <v>202</v>
      </c>
      <c r="M56" s="209"/>
      <c r="N56" s="214">
        <v>60</v>
      </c>
      <c r="O56" s="215" t="s">
        <v>31</v>
      </c>
      <c r="P56" s="1921"/>
      <c r="Q56" s="217"/>
      <c r="R56" s="218">
        <v>80</v>
      </c>
      <c r="S56" s="209"/>
      <c r="T56" s="209"/>
      <c r="U56" s="209"/>
      <c r="V56" s="209"/>
      <c r="W56" s="209"/>
      <c r="X56" s="218" t="s">
        <v>41</v>
      </c>
      <c r="Y56" s="1129" t="s">
        <v>131</v>
      </c>
      <c r="Z56" s="131" t="s">
        <v>33</v>
      </c>
    </row>
    <row r="57" spans="1:26" s="131" customFormat="1" ht="46.5">
      <c r="A57" s="1068" t="s">
        <v>39</v>
      </c>
      <c r="B57" s="1069">
        <v>33</v>
      </c>
      <c r="C57" s="1069">
        <v>25</v>
      </c>
      <c r="D57" s="1924" t="s">
        <v>496</v>
      </c>
      <c r="E57" s="1948">
        <v>40000</v>
      </c>
      <c r="F57" s="1068"/>
      <c r="G57" s="1068"/>
      <c r="H57" s="1081"/>
      <c r="I57" s="1068"/>
      <c r="J57" s="1068"/>
      <c r="K57" s="219"/>
      <c r="L57" s="1082" t="s">
        <v>497</v>
      </c>
      <c r="M57" s="1068"/>
      <c r="N57" s="1069">
        <v>120</v>
      </c>
      <c r="O57" s="1084" t="s">
        <v>31</v>
      </c>
      <c r="P57" s="1928"/>
      <c r="Q57" s="1086"/>
      <c r="R57" s="219">
        <v>80</v>
      </c>
      <c r="S57" s="1068"/>
      <c r="T57" s="1068"/>
      <c r="U57" s="1068"/>
      <c r="V57" s="1068"/>
      <c r="W57" s="1068"/>
      <c r="X57" s="219" t="s">
        <v>41</v>
      </c>
      <c r="Y57" s="1271" t="s">
        <v>131</v>
      </c>
      <c r="Z57" s="131" t="s">
        <v>42</v>
      </c>
    </row>
    <row r="58" spans="1:26" s="131" customFormat="1" ht="46.5">
      <c r="A58" s="209" t="s">
        <v>39</v>
      </c>
      <c r="B58" s="214">
        <v>34</v>
      </c>
      <c r="C58" s="214">
        <v>26</v>
      </c>
      <c r="D58" s="402" t="s">
        <v>498</v>
      </c>
      <c r="E58" s="1280"/>
      <c r="F58" s="1280">
        <v>35000</v>
      </c>
      <c r="G58" s="209"/>
      <c r="H58" s="453"/>
      <c r="I58" s="1942" t="s">
        <v>1353</v>
      </c>
      <c r="J58" s="218"/>
      <c r="K58" s="218"/>
      <c r="L58" s="212" t="s">
        <v>499</v>
      </c>
      <c r="M58" s="212" t="s">
        <v>1176</v>
      </c>
      <c r="N58" s="214">
        <v>200</v>
      </c>
      <c r="O58" s="215" t="s">
        <v>31</v>
      </c>
      <c r="P58" s="1048" t="s">
        <v>1353</v>
      </c>
      <c r="Q58" s="217"/>
      <c r="R58" s="218">
        <v>80</v>
      </c>
      <c r="S58" s="1942" t="s">
        <v>1353</v>
      </c>
      <c r="T58" s="218"/>
      <c r="U58" s="1129" t="s">
        <v>131</v>
      </c>
      <c r="V58" s="1129" t="s">
        <v>131</v>
      </c>
      <c r="W58" s="1129" t="s">
        <v>131</v>
      </c>
      <c r="X58" s="218" t="s">
        <v>41</v>
      </c>
      <c r="Y58" s="1129" t="s">
        <v>170</v>
      </c>
      <c r="Z58" s="131" t="s">
        <v>42</v>
      </c>
    </row>
    <row r="59" spans="1:26" s="506" customFormat="1">
      <c r="A59" s="1068" t="s">
        <v>39</v>
      </c>
      <c r="B59" s="1069">
        <v>35</v>
      </c>
      <c r="C59" s="1069">
        <v>27</v>
      </c>
      <c r="D59" s="531" t="s">
        <v>500</v>
      </c>
      <c r="E59" s="291">
        <v>72000</v>
      </c>
      <c r="F59" s="1769"/>
      <c r="G59" s="1769"/>
      <c r="H59" s="1772"/>
      <c r="I59" s="1769"/>
      <c r="J59" s="1769"/>
      <c r="K59" s="1019"/>
      <c r="L59" s="1253" t="s">
        <v>52</v>
      </c>
      <c r="M59" s="1769"/>
      <c r="N59" s="1254">
        <v>40</v>
      </c>
      <c r="O59" s="1255" t="s">
        <v>31</v>
      </c>
      <c r="P59" s="2181"/>
      <c r="Q59" s="1775"/>
      <c r="R59" s="1019">
        <v>80</v>
      </c>
      <c r="S59" s="1769"/>
      <c r="T59" s="1769"/>
      <c r="U59" s="1769"/>
      <c r="V59" s="1769"/>
      <c r="W59" s="1769"/>
      <c r="X59" s="219" t="s">
        <v>41</v>
      </c>
      <c r="Y59" s="1271" t="s">
        <v>131</v>
      </c>
    </row>
    <row r="60" spans="1:26" s="2055" customFormat="1">
      <c r="A60" s="2100"/>
      <c r="B60" s="1759"/>
      <c r="C60" s="1759"/>
      <c r="D60" s="1760" t="s">
        <v>65</v>
      </c>
      <c r="E60" s="1761"/>
      <c r="F60" s="1761"/>
      <c r="G60" s="1761"/>
      <c r="H60" s="1761"/>
      <c r="I60" s="1761"/>
      <c r="J60" s="1761"/>
      <c r="K60" s="1761"/>
      <c r="L60" s="1762"/>
      <c r="M60" s="1758"/>
      <c r="N60" s="1759"/>
      <c r="O60" s="1764"/>
      <c r="P60" s="2209"/>
      <c r="Q60" s="1766"/>
      <c r="R60" s="1763"/>
      <c r="S60" s="1758"/>
      <c r="T60" s="1758"/>
      <c r="U60" s="1758"/>
      <c r="V60" s="1758"/>
      <c r="W60" s="1758"/>
      <c r="X60" s="1763"/>
      <c r="Y60" s="1768"/>
    </row>
    <row r="61" spans="1:26" s="506" customFormat="1">
      <c r="A61" s="1769" t="s">
        <v>66</v>
      </c>
      <c r="B61" s="1069">
        <v>36</v>
      </c>
      <c r="C61" s="1069">
        <v>1</v>
      </c>
      <c r="D61" s="531" t="s">
        <v>511</v>
      </c>
      <c r="E61" s="2210"/>
      <c r="F61" s="2210">
        <v>80000</v>
      </c>
      <c r="G61" s="1769"/>
      <c r="H61" s="1772"/>
      <c r="I61" s="1769"/>
      <c r="J61" s="1769"/>
      <c r="K61" s="1019"/>
      <c r="L61" s="1253" t="s">
        <v>83</v>
      </c>
      <c r="M61" s="1769"/>
      <c r="N61" s="1254">
        <v>80</v>
      </c>
      <c r="O61" s="1255" t="s">
        <v>31</v>
      </c>
      <c r="P61" s="2181"/>
      <c r="Q61" s="1775"/>
      <c r="R61" s="1019"/>
      <c r="S61" s="1769"/>
      <c r="T61" s="1769"/>
      <c r="U61" s="1769"/>
      <c r="V61" s="1769"/>
      <c r="W61" s="1769"/>
      <c r="X61" s="219" t="s">
        <v>41</v>
      </c>
      <c r="Y61" s="1777" t="s">
        <v>131</v>
      </c>
    </row>
    <row r="62" spans="1:26" s="131" customFormat="1" ht="46.5">
      <c r="A62" s="209" t="s">
        <v>39</v>
      </c>
      <c r="B62" s="214">
        <v>37</v>
      </c>
      <c r="C62" s="214">
        <v>2</v>
      </c>
      <c r="D62" s="402" t="s">
        <v>494</v>
      </c>
      <c r="E62" s="211">
        <v>50000</v>
      </c>
      <c r="F62" s="209"/>
      <c r="G62" s="209"/>
      <c r="H62" s="453"/>
      <c r="I62" s="209"/>
      <c r="J62" s="209"/>
      <c r="K62" s="218"/>
      <c r="L62" s="212" t="s">
        <v>495</v>
      </c>
      <c r="M62" s="209"/>
      <c r="N62" s="214">
        <v>70</v>
      </c>
      <c r="O62" s="215" t="s">
        <v>31</v>
      </c>
      <c r="P62" s="1921"/>
      <c r="Q62" s="217"/>
      <c r="R62" s="218">
        <v>80</v>
      </c>
      <c r="S62" s="209"/>
      <c r="T62" s="209"/>
      <c r="U62" s="209"/>
      <c r="V62" s="209"/>
      <c r="W62" s="209"/>
      <c r="X62" s="218" t="s">
        <v>41</v>
      </c>
      <c r="Y62" s="1129" t="s">
        <v>131</v>
      </c>
      <c r="Z62" s="131" t="s">
        <v>33</v>
      </c>
    </row>
    <row r="63" spans="1:26" s="131" customFormat="1" ht="46.5">
      <c r="A63" s="1769" t="s">
        <v>66</v>
      </c>
      <c r="B63" s="1069">
        <v>38</v>
      </c>
      <c r="C63" s="1069">
        <v>3</v>
      </c>
      <c r="D63" s="1924" t="s">
        <v>512</v>
      </c>
      <c r="E63" s="1948">
        <v>180000</v>
      </c>
      <c r="F63" s="1068"/>
      <c r="G63" s="1068"/>
      <c r="H63" s="1081"/>
      <c r="I63" s="1068"/>
      <c r="J63" s="1068"/>
      <c r="K63" s="219"/>
      <c r="L63" s="1082" t="s">
        <v>73</v>
      </c>
      <c r="M63" s="1068"/>
      <c r="N63" s="1069">
        <v>40</v>
      </c>
      <c r="O63" s="1084" t="s">
        <v>31</v>
      </c>
      <c r="P63" s="1928"/>
      <c r="Q63" s="1086"/>
      <c r="R63" s="219">
        <v>80</v>
      </c>
      <c r="S63" s="1068"/>
      <c r="T63" s="1068"/>
      <c r="U63" s="1068"/>
      <c r="V63" s="1068"/>
      <c r="W63" s="1068"/>
      <c r="X63" s="219" t="s">
        <v>41</v>
      </c>
      <c r="Y63" s="1777" t="s">
        <v>131</v>
      </c>
      <c r="Z63" s="131" t="s">
        <v>33</v>
      </c>
    </row>
    <row r="64" spans="1:26" s="2055" customFormat="1">
      <c r="A64" s="2100"/>
      <c r="B64" s="1759"/>
      <c r="C64" s="1759"/>
      <c r="D64" s="1760" t="s">
        <v>84</v>
      </c>
      <c r="E64" s="1761"/>
      <c r="F64" s="1761"/>
      <c r="G64" s="1761"/>
      <c r="H64" s="1761"/>
      <c r="I64" s="1761"/>
      <c r="J64" s="1761"/>
      <c r="K64" s="1761"/>
      <c r="L64" s="1762"/>
      <c r="M64" s="1758"/>
      <c r="N64" s="1759"/>
      <c r="O64" s="1764"/>
      <c r="P64" s="2209"/>
      <c r="Q64" s="1766"/>
      <c r="R64" s="1763"/>
      <c r="S64" s="1758"/>
      <c r="T64" s="1758"/>
      <c r="U64" s="1758"/>
      <c r="V64" s="1758"/>
      <c r="W64" s="1758"/>
      <c r="X64" s="1763"/>
      <c r="Y64" s="1768"/>
    </row>
    <row r="65" spans="1:34" s="2024" customFormat="1">
      <c r="A65" s="2073" t="s">
        <v>85</v>
      </c>
      <c r="B65" s="2086">
        <v>39</v>
      </c>
      <c r="C65" s="2086">
        <v>1</v>
      </c>
      <c r="D65" s="2087" t="s">
        <v>92</v>
      </c>
      <c r="E65" s="2072">
        <v>200000</v>
      </c>
      <c r="F65" s="2073"/>
      <c r="G65" s="2073"/>
      <c r="H65" s="2088"/>
      <c r="I65" s="2073"/>
      <c r="J65" s="2073"/>
      <c r="K65" s="2079"/>
      <c r="L65" s="2074" t="s">
        <v>93</v>
      </c>
      <c r="M65" s="2073"/>
      <c r="N65" s="2075">
        <v>150</v>
      </c>
      <c r="O65" s="2076" t="s">
        <v>31</v>
      </c>
      <c r="P65" s="2255"/>
      <c r="Q65" s="2078"/>
      <c r="R65" s="2079">
        <v>80</v>
      </c>
      <c r="S65" s="2073"/>
      <c r="T65" s="2470" t="s">
        <v>1737</v>
      </c>
      <c r="U65" s="2471"/>
      <c r="V65" s="2471"/>
      <c r="W65" s="2472"/>
      <c r="X65" s="1970" t="s">
        <v>41</v>
      </c>
      <c r="Y65" s="2080" t="s">
        <v>131</v>
      </c>
      <c r="Z65" s="2024" t="s">
        <v>1700</v>
      </c>
    </row>
    <row r="66" spans="1:34" s="131" customFormat="1" ht="46.5">
      <c r="A66" s="1820" t="s">
        <v>85</v>
      </c>
      <c r="B66" s="214">
        <v>40</v>
      </c>
      <c r="C66" s="214">
        <v>2</v>
      </c>
      <c r="D66" s="492" t="s">
        <v>513</v>
      </c>
      <c r="E66" s="1944">
        <v>300000</v>
      </c>
      <c r="F66" s="209"/>
      <c r="G66" s="209"/>
      <c r="H66" s="453"/>
      <c r="I66" s="209"/>
      <c r="J66" s="209"/>
      <c r="K66" s="218"/>
      <c r="L66" s="212" t="s">
        <v>280</v>
      </c>
      <c r="M66" s="209"/>
      <c r="N66" s="214">
        <v>40</v>
      </c>
      <c r="O66" s="215" t="s">
        <v>31</v>
      </c>
      <c r="P66" s="1921"/>
      <c r="Q66" s="217"/>
      <c r="R66" s="218">
        <v>80</v>
      </c>
      <c r="S66" s="209"/>
      <c r="T66" s="209"/>
      <c r="U66" s="209"/>
      <c r="V66" s="209"/>
      <c r="W66" s="209"/>
      <c r="X66" s="218" t="s">
        <v>41</v>
      </c>
      <c r="Y66" s="1129" t="s">
        <v>131</v>
      </c>
      <c r="Z66" s="131" t="s">
        <v>33</v>
      </c>
    </row>
    <row r="67" spans="1:34" s="322" customFormat="1" ht="21.75" customHeight="1">
      <c r="A67" s="1798" t="s">
        <v>85</v>
      </c>
      <c r="B67" s="1069">
        <v>41</v>
      </c>
      <c r="C67" s="1069">
        <v>3</v>
      </c>
      <c r="D67" s="1924" t="s">
        <v>517</v>
      </c>
      <c r="E67" s="1080">
        <v>50000</v>
      </c>
      <c r="F67" s="1801"/>
      <c r="G67" s="1801"/>
      <c r="H67" s="1801"/>
      <c r="I67" s="1801"/>
      <c r="J67" s="1801"/>
      <c r="K67" s="1801"/>
      <c r="L67" s="1803" t="s">
        <v>93</v>
      </c>
      <c r="M67" s="1956"/>
      <c r="N67" s="1804">
        <v>60</v>
      </c>
      <c r="O67" s="1805" t="s">
        <v>31</v>
      </c>
      <c r="P67" s="2277"/>
      <c r="Q67" s="1805"/>
      <c r="R67" s="1807">
        <v>80</v>
      </c>
      <c r="S67" s="2278"/>
      <c r="T67" s="1798"/>
      <c r="U67" s="1798"/>
      <c r="V67" s="1798"/>
      <c r="W67" s="1798"/>
      <c r="X67" s="219" t="s">
        <v>32</v>
      </c>
      <c r="Y67" s="1271" t="s">
        <v>131</v>
      </c>
      <c r="Z67" s="1809" t="s">
        <v>42</v>
      </c>
    </row>
    <row r="68" spans="1:34" s="322" customFormat="1" ht="21.75" customHeight="1">
      <c r="A68" s="1788" t="s">
        <v>85</v>
      </c>
      <c r="B68" s="214">
        <v>42</v>
      </c>
      <c r="C68" s="214">
        <v>4</v>
      </c>
      <c r="D68" s="2160" t="s">
        <v>518</v>
      </c>
      <c r="E68" s="2299"/>
      <c r="F68" s="2299">
        <v>80000</v>
      </c>
      <c r="G68" s="1790"/>
      <c r="H68" s="1790"/>
      <c r="I68" s="1790"/>
      <c r="J68" s="1790"/>
      <c r="K68" s="1790"/>
      <c r="L68" s="1792" t="s">
        <v>93</v>
      </c>
      <c r="M68" s="1952"/>
      <c r="N68" s="1793">
        <v>70</v>
      </c>
      <c r="O68" s="1794" t="s">
        <v>31</v>
      </c>
      <c r="P68" s="2300"/>
      <c r="Q68" s="1794"/>
      <c r="R68" s="1796">
        <v>80</v>
      </c>
      <c r="S68" s="1968"/>
      <c r="T68" s="1788"/>
      <c r="U68" s="1788"/>
      <c r="V68" s="1788"/>
      <c r="W68" s="1788"/>
      <c r="X68" s="218" t="s">
        <v>32</v>
      </c>
      <c r="Y68" s="1129" t="s">
        <v>131</v>
      </c>
      <c r="Z68" s="1809" t="s">
        <v>42</v>
      </c>
    </row>
    <row r="69" spans="1:34" s="131" customFormat="1" ht="22.5" customHeight="1">
      <c r="A69" s="1769" t="s">
        <v>85</v>
      </c>
      <c r="B69" s="1069">
        <v>43</v>
      </c>
      <c r="C69" s="1069">
        <v>5</v>
      </c>
      <c r="D69" s="1988" t="s">
        <v>514</v>
      </c>
      <c r="E69" s="1080">
        <v>400000</v>
      </c>
      <c r="F69" s="1068"/>
      <c r="G69" s="1068"/>
      <c r="H69" s="2301"/>
      <c r="I69" s="1068"/>
      <c r="J69" s="1068"/>
      <c r="K69" s="219"/>
      <c r="L69" s="1082" t="s">
        <v>515</v>
      </c>
      <c r="M69" s="219"/>
      <c r="N69" s="1069">
        <v>300</v>
      </c>
      <c r="O69" s="1084" t="s">
        <v>31</v>
      </c>
      <c r="P69" s="1928"/>
      <c r="Q69" s="1086"/>
      <c r="R69" s="219">
        <v>80</v>
      </c>
      <c r="S69" s="219"/>
      <c r="T69" s="219"/>
      <c r="U69" s="219"/>
      <c r="V69" s="219"/>
      <c r="W69" s="219"/>
      <c r="X69" s="219" t="s">
        <v>41</v>
      </c>
      <c r="Y69" s="1271" t="s">
        <v>131</v>
      </c>
      <c r="Z69" s="131" t="s">
        <v>33</v>
      </c>
    </row>
    <row r="70" spans="1:34" s="65" customFormat="1" ht="46.5">
      <c r="A70" s="67" t="s">
        <v>85</v>
      </c>
      <c r="B70" s="918">
        <v>44</v>
      </c>
      <c r="C70" s="918">
        <v>6</v>
      </c>
      <c r="D70" s="82" t="s">
        <v>516</v>
      </c>
      <c r="E70" s="55">
        <v>50000</v>
      </c>
      <c r="F70" s="64"/>
      <c r="G70" s="64"/>
      <c r="H70" s="143">
        <v>50000</v>
      </c>
      <c r="I70" s="64"/>
      <c r="J70" s="64"/>
      <c r="K70" s="450">
        <f>SUM(E70-H70)</f>
        <v>0</v>
      </c>
      <c r="L70" s="57" t="s">
        <v>228</v>
      </c>
      <c r="M70" s="98" t="s">
        <v>193</v>
      </c>
      <c r="N70" s="918">
        <v>100</v>
      </c>
      <c r="O70" s="85" t="s">
        <v>31</v>
      </c>
      <c r="P70" s="328">
        <v>110</v>
      </c>
      <c r="Q70" s="60" t="s">
        <v>31</v>
      </c>
      <c r="R70" s="62">
        <v>80</v>
      </c>
      <c r="S70" s="62">
        <v>84.41</v>
      </c>
      <c r="T70" s="163" t="s">
        <v>170</v>
      </c>
      <c r="U70" s="163" t="s">
        <v>131</v>
      </c>
      <c r="V70" s="163" t="s">
        <v>131</v>
      </c>
      <c r="W70" s="163" t="s">
        <v>170</v>
      </c>
      <c r="X70" s="62" t="s">
        <v>41</v>
      </c>
      <c r="Y70" s="163" t="s">
        <v>170</v>
      </c>
      <c r="Z70" s="65" t="s">
        <v>33</v>
      </c>
    </row>
    <row r="71" spans="1:34" s="66" customFormat="1">
      <c r="B71" s="126"/>
      <c r="C71" s="126"/>
      <c r="D71" s="127"/>
      <c r="H71" s="128"/>
      <c r="K71" s="129"/>
      <c r="L71" s="130"/>
      <c r="M71" s="131"/>
      <c r="N71" s="126"/>
      <c r="O71" s="132"/>
      <c r="P71" s="570"/>
      <c r="Q71" s="131"/>
      <c r="R71" s="133"/>
      <c r="S71" s="65"/>
      <c r="T71" s="65"/>
      <c r="U71" s="65"/>
      <c r="V71" s="65"/>
      <c r="W71" s="65"/>
      <c r="X71" s="133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1:34" s="65" customFormat="1">
      <c r="B72" s="126"/>
      <c r="C72" s="126"/>
      <c r="D72" s="2457" t="s">
        <v>165</v>
      </c>
      <c r="E72" s="2457"/>
      <c r="F72" s="2457"/>
      <c r="G72" s="2457"/>
      <c r="H72" s="2457"/>
      <c r="I72" s="2457"/>
      <c r="J72" s="2457"/>
      <c r="K72" s="2457"/>
      <c r="L72" s="2457"/>
      <c r="M72" s="2457"/>
      <c r="N72" s="126"/>
      <c r="O72" s="132"/>
      <c r="P72" s="570"/>
      <c r="Q72" s="131"/>
      <c r="R72" s="133"/>
      <c r="X72" s="133"/>
    </row>
    <row r="73" spans="1:34" s="66" customFormat="1" ht="21.75" customHeight="1">
      <c r="B73" s="126"/>
      <c r="C73" s="126"/>
      <c r="D73" s="127"/>
      <c r="H73" s="128"/>
      <c r="K73" s="129"/>
      <c r="L73" s="130"/>
      <c r="M73" s="131"/>
      <c r="N73" s="126"/>
      <c r="O73" s="132"/>
      <c r="P73" s="570"/>
      <c r="Q73" s="131"/>
      <c r="R73" s="133"/>
      <c r="S73" s="65"/>
      <c r="T73" s="65"/>
      <c r="U73" s="65"/>
      <c r="V73" s="65"/>
      <c r="W73" s="65"/>
      <c r="X73" s="133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1:34" s="66" customFormat="1" ht="21.75" customHeight="1">
      <c r="B74" s="126"/>
      <c r="C74" s="126"/>
      <c r="D74" s="127"/>
      <c r="H74" s="128"/>
      <c r="K74" s="129"/>
      <c r="L74" s="130"/>
      <c r="M74" s="131"/>
      <c r="N74" s="126"/>
      <c r="O74" s="132"/>
      <c r="P74" s="570"/>
      <c r="Q74" s="131"/>
      <c r="R74" s="133"/>
      <c r="S74" s="65"/>
      <c r="T74" s="65"/>
      <c r="U74" s="65"/>
      <c r="V74" s="65"/>
      <c r="W74" s="65"/>
      <c r="X74" s="133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1:34" s="66" customFormat="1" ht="21.75" customHeight="1">
      <c r="B75" s="126"/>
      <c r="C75" s="126"/>
      <c r="D75" s="127"/>
      <c r="H75" s="128"/>
      <c r="K75" s="129"/>
      <c r="L75" s="130"/>
      <c r="M75" s="131"/>
      <c r="N75" s="126"/>
      <c r="O75" s="132"/>
      <c r="P75" s="570"/>
      <c r="Q75" s="131"/>
      <c r="R75" s="133"/>
      <c r="S75" s="65"/>
      <c r="T75" s="65"/>
      <c r="U75" s="65"/>
      <c r="V75" s="65"/>
      <c r="W75" s="65"/>
      <c r="X75" s="133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1:34" s="66" customFormat="1" ht="21.75" customHeight="1">
      <c r="B76" s="126"/>
      <c r="C76" s="126"/>
      <c r="D76" s="127"/>
      <c r="H76" s="128"/>
      <c r="K76" s="129"/>
      <c r="L76" s="130"/>
      <c r="M76" s="131"/>
      <c r="N76" s="126"/>
      <c r="O76" s="132"/>
      <c r="P76" s="570"/>
      <c r="Q76" s="131"/>
      <c r="R76" s="133"/>
      <c r="S76" s="65"/>
      <c r="T76" s="65"/>
      <c r="U76" s="65"/>
      <c r="V76" s="65"/>
      <c r="W76" s="65"/>
      <c r="X76" s="133"/>
      <c r="Y76" s="65"/>
      <c r="Z76" s="65"/>
      <c r="AA76" s="65"/>
      <c r="AB76" s="65"/>
      <c r="AC76" s="65"/>
      <c r="AD76" s="65"/>
      <c r="AE76" s="65"/>
      <c r="AF76" s="65"/>
      <c r="AG76" s="65"/>
      <c r="AH76" s="65"/>
    </row>
    <row r="77" spans="1:34" s="66" customFormat="1" ht="21.75" customHeight="1">
      <c r="B77" s="126"/>
      <c r="C77" s="126"/>
      <c r="D77" s="127"/>
      <c r="H77" s="128"/>
      <c r="K77" s="129"/>
      <c r="L77" s="130"/>
      <c r="M77" s="131"/>
      <c r="N77" s="126"/>
      <c r="O77" s="132"/>
      <c r="P77" s="570"/>
      <c r="Q77" s="131"/>
      <c r="R77" s="133"/>
      <c r="S77" s="65"/>
      <c r="T77" s="65"/>
      <c r="U77" s="65"/>
      <c r="V77" s="65"/>
      <c r="W77" s="65"/>
      <c r="X77" s="133"/>
      <c r="Y77" s="65"/>
      <c r="Z77" s="65"/>
      <c r="AA77" s="65"/>
      <c r="AB77" s="65"/>
      <c r="AC77" s="65"/>
      <c r="AD77" s="65"/>
      <c r="AE77" s="65"/>
      <c r="AF77" s="65"/>
      <c r="AG77" s="65"/>
      <c r="AH77" s="65"/>
    </row>
    <row r="78" spans="1:34" s="129" customFormat="1" ht="21.75" customHeight="1">
      <c r="B78" s="126"/>
      <c r="C78" s="126"/>
      <c r="D78" s="127"/>
      <c r="E78" s="66"/>
      <c r="F78" s="66"/>
      <c r="G78" s="66"/>
      <c r="H78" s="128"/>
      <c r="I78" s="66"/>
      <c r="J78" s="66" t="s">
        <v>1496</v>
      </c>
      <c r="L78" s="130"/>
      <c r="M78" s="131"/>
      <c r="N78" s="126"/>
      <c r="O78" s="132"/>
      <c r="P78" s="570"/>
      <c r="Q78" s="131"/>
      <c r="R78" s="133"/>
      <c r="S78" s="65"/>
      <c r="T78" s="65"/>
      <c r="U78" s="65"/>
      <c r="V78" s="65"/>
      <c r="W78" s="65"/>
      <c r="X78" s="133"/>
      <c r="Y78" s="65"/>
      <c r="Z78" s="65"/>
      <c r="AA78" s="65"/>
      <c r="AB78" s="65"/>
      <c r="AC78" s="65"/>
      <c r="AD78" s="65"/>
      <c r="AE78" s="65"/>
      <c r="AF78" s="65"/>
      <c r="AG78" s="65"/>
      <c r="AH78" s="65"/>
    </row>
    <row r="79" spans="1:34" s="129" customFormat="1" ht="21.75" customHeight="1">
      <c r="B79" s="126"/>
      <c r="C79" s="126"/>
      <c r="D79" s="127"/>
      <c r="E79" s="66"/>
      <c r="F79" s="66"/>
      <c r="G79" s="66"/>
      <c r="H79" s="128"/>
      <c r="I79" s="66"/>
      <c r="J79" s="66"/>
      <c r="L79" s="130"/>
      <c r="M79" s="131"/>
      <c r="N79" s="126"/>
      <c r="O79" s="132"/>
      <c r="P79" s="570"/>
      <c r="Q79" s="131"/>
      <c r="R79" s="133"/>
      <c r="S79" s="65"/>
      <c r="T79" s="65"/>
      <c r="U79" s="65"/>
      <c r="V79" s="65"/>
      <c r="W79" s="65"/>
      <c r="X79" s="133"/>
      <c r="Y79" s="65"/>
      <c r="Z79" s="65"/>
      <c r="AA79" s="65"/>
      <c r="AB79" s="65"/>
      <c r="AC79" s="65"/>
      <c r="AD79" s="65"/>
      <c r="AE79" s="65"/>
      <c r="AF79" s="65"/>
      <c r="AG79" s="65"/>
      <c r="AH79" s="65"/>
    </row>
    <row r="80" spans="1:34" s="129" customFormat="1" ht="21.75" customHeight="1">
      <c r="B80" s="126"/>
      <c r="C80" s="126"/>
      <c r="D80" s="127"/>
      <c r="E80" s="66"/>
      <c r="F80" s="66"/>
      <c r="G80" s="66"/>
      <c r="H80" s="128"/>
      <c r="I80" s="66"/>
      <c r="J80" s="66"/>
      <c r="L80" s="130"/>
      <c r="M80" s="131"/>
      <c r="N80" s="126"/>
      <c r="O80" s="132"/>
      <c r="P80" s="570"/>
      <c r="Q80" s="131"/>
      <c r="R80" s="133"/>
      <c r="S80" s="65"/>
      <c r="T80" s="65"/>
      <c r="U80" s="65"/>
      <c r="V80" s="65"/>
      <c r="W80" s="65"/>
      <c r="X80" s="133"/>
      <c r="Y80" s="65"/>
      <c r="Z80" s="65"/>
      <c r="AA80" s="65"/>
      <c r="AB80" s="65"/>
      <c r="AC80" s="65"/>
      <c r="AD80" s="65"/>
      <c r="AE80" s="65"/>
      <c r="AF80" s="65"/>
      <c r="AG80" s="65"/>
      <c r="AH80" s="65"/>
    </row>
    <row r="81" spans="2:34" s="129" customFormat="1" ht="21.75" customHeight="1">
      <c r="B81" s="126"/>
      <c r="C81" s="126"/>
      <c r="D81" s="127"/>
      <c r="E81" s="66"/>
      <c r="F81" s="66"/>
      <c r="G81" s="66"/>
      <c r="H81" s="128"/>
      <c r="I81" s="66"/>
      <c r="J81" s="66"/>
      <c r="L81" s="130"/>
      <c r="M81" s="131"/>
      <c r="N81" s="126"/>
      <c r="O81" s="132"/>
      <c r="P81" s="570"/>
      <c r="Q81" s="131"/>
      <c r="R81" s="133"/>
      <c r="S81" s="65"/>
      <c r="T81" s="65"/>
      <c r="U81" s="65"/>
      <c r="V81" s="65"/>
      <c r="W81" s="65"/>
      <c r="X81" s="133"/>
      <c r="Y81" s="65"/>
      <c r="Z81" s="65"/>
      <c r="AA81" s="65"/>
      <c r="AB81" s="65"/>
      <c r="AC81" s="65"/>
      <c r="AD81" s="65"/>
      <c r="AE81" s="65"/>
      <c r="AF81" s="65"/>
      <c r="AG81" s="65"/>
      <c r="AH81" s="65"/>
    </row>
    <row r="82" spans="2:34" s="129" customFormat="1" ht="21.75" customHeight="1">
      <c r="B82" s="126"/>
      <c r="C82" s="126"/>
      <c r="D82" s="127"/>
      <c r="E82" s="66"/>
      <c r="F82" s="66"/>
      <c r="G82" s="66"/>
      <c r="H82" s="128"/>
      <c r="I82" s="66"/>
      <c r="J82" s="66"/>
      <c r="L82" s="130"/>
      <c r="M82" s="131"/>
      <c r="N82" s="126"/>
      <c r="O82" s="132"/>
      <c r="P82" s="570"/>
      <c r="Q82" s="131"/>
      <c r="R82" s="133"/>
      <c r="S82" s="65"/>
      <c r="T82" s="65"/>
      <c r="U82" s="65"/>
      <c r="V82" s="65"/>
      <c r="W82" s="65"/>
      <c r="X82" s="133"/>
      <c r="Y82" s="65"/>
      <c r="Z82" s="65"/>
      <c r="AA82" s="65"/>
      <c r="AB82" s="65"/>
      <c r="AC82" s="65"/>
      <c r="AD82" s="65"/>
      <c r="AE82" s="65"/>
      <c r="AF82" s="65"/>
      <c r="AG82" s="65"/>
      <c r="AH82" s="65"/>
    </row>
    <row r="83" spans="2:34" s="129" customFormat="1" ht="21.75" customHeight="1">
      <c r="B83" s="126"/>
      <c r="C83" s="126"/>
      <c r="D83" s="127"/>
      <c r="E83" s="66"/>
      <c r="F83" s="66"/>
      <c r="G83" s="66"/>
      <c r="H83" s="128"/>
      <c r="I83" s="66"/>
      <c r="J83" s="66"/>
      <c r="L83" s="130"/>
      <c r="M83" s="131"/>
      <c r="N83" s="126"/>
      <c r="O83" s="132"/>
      <c r="P83" s="570"/>
      <c r="Q83" s="131"/>
      <c r="R83" s="133"/>
      <c r="S83" s="65"/>
      <c r="T83" s="65"/>
      <c r="U83" s="65"/>
      <c r="V83" s="65"/>
      <c r="W83" s="65"/>
      <c r="X83" s="133"/>
      <c r="Y83" s="65"/>
      <c r="Z83" s="65"/>
      <c r="AA83" s="65"/>
      <c r="AB83" s="65"/>
      <c r="AC83" s="65"/>
      <c r="AD83" s="65"/>
      <c r="AE83" s="65"/>
      <c r="AF83" s="65"/>
      <c r="AG83" s="65"/>
      <c r="AH83" s="65"/>
    </row>
    <row r="84" spans="2:34" s="129" customFormat="1" ht="21.75" customHeight="1">
      <c r="B84" s="126"/>
      <c r="C84" s="126"/>
      <c r="D84" s="127"/>
      <c r="E84" s="66"/>
      <c r="F84" s="66"/>
      <c r="G84" s="66"/>
      <c r="H84" s="128"/>
      <c r="I84" s="66"/>
      <c r="J84" s="66"/>
      <c r="L84" s="130"/>
      <c r="M84" s="131"/>
      <c r="N84" s="126"/>
      <c r="O84" s="132"/>
      <c r="P84" s="570"/>
      <c r="Q84" s="131"/>
      <c r="R84" s="133"/>
      <c r="S84" s="65"/>
      <c r="T84" s="65"/>
      <c r="U84" s="65"/>
      <c r="V84" s="65"/>
      <c r="W84" s="65"/>
      <c r="X84" s="133"/>
      <c r="Y84" s="65"/>
      <c r="Z84" s="65"/>
      <c r="AA84" s="65"/>
      <c r="AB84" s="65"/>
      <c r="AC84" s="65"/>
      <c r="AD84" s="65"/>
      <c r="AE84" s="65"/>
      <c r="AF84" s="65"/>
      <c r="AG84" s="65"/>
      <c r="AH84" s="65"/>
    </row>
    <row r="85" spans="2:34" s="129" customFormat="1" ht="21.75" customHeight="1">
      <c r="B85" s="126"/>
      <c r="C85" s="126"/>
      <c r="D85" s="127"/>
      <c r="E85" s="66"/>
      <c r="F85" s="66"/>
      <c r="G85" s="66"/>
      <c r="H85" s="128"/>
      <c r="I85" s="66"/>
      <c r="J85" s="66"/>
      <c r="L85" s="130"/>
      <c r="M85" s="131"/>
      <c r="N85" s="126"/>
      <c r="O85" s="132"/>
      <c r="P85" s="570"/>
      <c r="Q85" s="131"/>
      <c r="R85" s="133"/>
      <c r="S85" s="65"/>
      <c r="T85" s="65"/>
      <c r="U85" s="65"/>
      <c r="V85" s="65"/>
      <c r="W85" s="65"/>
      <c r="X85" s="133"/>
      <c r="Y85" s="65"/>
      <c r="Z85" s="65"/>
      <c r="AA85" s="65"/>
      <c r="AB85" s="65"/>
      <c r="AC85" s="65"/>
      <c r="AD85" s="65"/>
      <c r="AE85" s="65"/>
      <c r="AF85" s="65"/>
      <c r="AG85" s="65"/>
      <c r="AH85" s="65"/>
    </row>
    <row r="86" spans="2:34" s="129" customFormat="1" ht="21.75" customHeight="1">
      <c r="B86" s="126"/>
      <c r="C86" s="126"/>
      <c r="D86" s="127"/>
      <c r="E86" s="66"/>
      <c r="F86" s="66"/>
      <c r="G86" s="66"/>
      <c r="H86" s="128"/>
      <c r="I86" s="66"/>
      <c r="J86" s="66"/>
      <c r="L86" s="130"/>
      <c r="M86" s="131"/>
      <c r="N86" s="126"/>
      <c r="O86" s="132"/>
      <c r="P86" s="570"/>
      <c r="Q86" s="131"/>
      <c r="R86" s="133"/>
      <c r="S86" s="65"/>
      <c r="T86" s="65"/>
      <c r="U86" s="65"/>
      <c r="V86" s="65"/>
      <c r="W86" s="65"/>
      <c r="X86" s="133"/>
      <c r="Y86" s="65"/>
      <c r="Z86" s="65"/>
      <c r="AA86" s="65"/>
      <c r="AB86" s="65"/>
      <c r="AC86" s="65"/>
      <c r="AD86" s="65"/>
      <c r="AE86" s="65"/>
      <c r="AF86" s="65"/>
      <c r="AG86" s="65"/>
      <c r="AH86" s="65"/>
    </row>
    <row r="87" spans="2:34" s="129" customFormat="1" ht="21.75" customHeight="1">
      <c r="B87" s="126"/>
      <c r="C87" s="126"/>
      <c r="D87" s="127"/>
      <c r="E87" s="66"/>
      <c r="F87" s="66"/>
      <c r="G87" s="66"/>
      <c r="H87" s="128"/>
      <c r="I87" s="66"/>
      <c r="J87" s="66"/>
      <c r="L87" s="130"/>
      <c r="M87" s="131"/>
      <c r="N87" s="126"/>
      <c r="O87" s="132"/>
      <c r="P87" s="570"/>
      <c r="Q87" s="131"/>
      <c r="R87" s="133"/>
      <c r="S87" s="65"/>
      <c r="T87" s="65"/>
      <c r="U87" s="65"/>
      <c r="V87" s="65"/>
      <c r="W87" s="65"/>
      <c r="X87" s="133"/>
      <c r="Y87" s="65"/>
      <c r="Z87" s="65"/>
      <c r="AA87" s="65"/>
      <c r="AB87" s="65"/>
      <c r="AC87" s="65"/>
      <c r="AD87" s="65"/>
      <c r="AE87" s="65"/>
      <c r="AF87" s="65"/>
      <c r="AG87" s="65"/>
      <c r="AH87" s="65"/>
    </row>
    <row r="88" spans="2:34" s="129" customFormat="1" ht="21.75" customHeight="1">
      <c r="B88" s="126"/>
      <c r="C88" s="126"/>
      <c r="D88" s="127"/>
      <c r="E88" s="66"/>
      <c r="F88" s="66"/>
      <c r="G88" s="66"/>
      <c r="H88" s="128"/>
      <c r="I88" s="66"/>
      <c r="J88" s="66"/>
      <c r="L88" s="130"/>
      <c r="M88" s="131"/>
      <c r="N88" s="126"/>
      <c r="O88" s="132"/>
      <c r="P88" s="570"/>
      <c r="Q88" s="131"/>
      <c r="R88" s="133"/>
      <c r="S88" s="65"/>
      <c r="T88" s="65"/>
      <c r="U88" s="65"/>
      <c r="V88" s="65"/>
      <c r="W88" s="65"/>
      <c r="X88" s="133"/>
      <c r="Y88" s="65"/>
      <c r="Z88" s="65"/>
      <c r="AA88" s="65"/>
      <c r="AB88" s="65"/>
      <c r="AC88" s="65"/>
      <c r="AD88" s="65"/>
      <c r="AE88" s="65"/>
      <c r="AF88" s="65"/>
      <c r="AG88" s="65"/>
      <c r="AH88" s="65"/>
    </row>
    <row r="89" spans="2:34" s="129" customFormat="1" ht="21.75" customHeight="1">
      <c r="B89" s="126"/>
      <c r="C89" s="126"/>
      <c r="D89" s="127"/>
      <c r="E89" s="66"/>
      <c r="F89" s="66"/>
      <c r="G89" s="66"/>
      <c r="H89" s="128"/>
      <c r="I89" s="66"/>
      <c r="J89" s="66"/>
      <c r="L89" s="130"/>
      <c r="M89" s="131"/>
      <c r="N89" s="126"/>
      <c r="O89" s="132"/>
      <c r="P89" s="570"/>
      <c r="Q89" s="131"/>
      <c r="R89" s="133"/>
      <c r="S89" s="65"/>
      <c r="T89" s="65"/>
      <c r="U89" s="65"/>
      <c r="V89" s="65"/>
      <c r="W89" s="65"/>
      <c r="X89" s="133"/>
      <c r="Y89" s="65"/>
      <c r="Z89" s="65"/>
      <c r="AA89" s="65"/>
      <c r="AB89" s="65"/>
      <c r="AC89" s="65"/>
      <c r="AD89" s="65"/>
      <c r="AE89" s="65"/>
      <c r="AF89" s="65"/>
      <c r="AG89" s="65"/>
      <c r="AH89" s="65"/>
    </row>
    <row r="90" spans="2:34" s="129" customFormat="1" ht="21.75" customHeight="1">
      <c r="B90" s="126"/>
      <c r="C90" s="126"/>
      <c r="D90" s="127"/>
      <c r="E90" s="66"/>
      <c r="F90" s="66"/>
      <c r="G90" s="66"/>
      <c r="H90" s="128"/>
      <c r="I90" s="66"/>
      <c r="J90" s="66"/>
      <c r="L90" s="130"/>
      <c r="M90" s="131"/>
      <c r="N90" s="126"/>
      <c r="O90" s="132"/>
      <c r="P90" s="570"/>
      <c r="Q90" s="131"/>
      <c r="R90" s="133"/>
      <c r="S90" s="65"/>
      <c r="T90" s="65"/>
      <c r="U90" s="65"/>
      <c r="V90" s="65"/>
      <c r="W90" s="65"/>
      <c r="X90" s="133"/>
      <c r="Y90" s="65"/>
      <c r="Z90" s="65"/>
      <c r="AA90" s="65"/>
      <c r="AB90" s="65"/>
      <c r="AC90" s="65"/>
      <c r="AD90" s="65"/>
      <c r="AE90" s="65"/>
      <c r="AF90" s="65"/>
      <c r="AG90" s="65"/>
      <c r="AH90" s="65"/>
    </row>
    <row r="91" spans="2:34" s="129" customFormat="1" ht="21.75" customHeight="1">
      <c r="B91" s="126"/>
      <c r="C91" s="126"/>
      <c r="D91" s="127"/>
      <c r="E91" s="66"/>
      <c r="F91" s="66"/>
      <c r="G91" s="66"/>
      <c r="H91" s="128"/>
      <c r="I91" s="66"/>
      <c r="J91" s="66"/>
      <c r="L91" s="130"/>
      <c r="M91" s="131"/>
      <c r="N91" s="126"/>
      <c r="O91" s="132"/>
      <c r="P91" s="570"/>
      <c r="Q91" s="131"/>
      <c r="R91" s="133"/>
      <c r="S91" s="65"/>
      <c r="T91" s="65"/>
      <c r="U91" s="65"/>
      <c r="V91" s="65"/>
      <c r="W91" s="65"/>
      <c r="X91" s="133"/>
      <c r="Y91" s="65"/>
      <c r="Z91" s="65"/>
      <c r="AA91" s="65"/>
      <c r="AB91" s="65"/>
      <c r="AC91" s="65"/>
      <c r="AD91" s="65"/>
      <c r="AE91" s="65"/>
      <c r="AF91" s="65"/>
      <c r="AG91" s="65"/>
      <c r="AH91" s="65"/>
    </row>
    <row r="92" spans="2:34" s="129" customFormat="1" ht="21.75" customHeight="1">
      <c r="B92" s="126"/>
      <c r="C92" s="126"/>
      <c r="D92" s="127"/>
      <c r="E92" s="66"/>
      <c r="F92" s="66"/>
      <c r="G92" s="66"/>
      <c r="H92" s="128"/>
      <c r="I92" s="66"/>
      <c r="J92" s="66"/>
      <c r="L92" s="130"/>
      <c r="M92" s="131"/>
      <c r="N92" s="126"/>
      <c r="O92" s="132"/>
      <c r="P92" s="570"/>
      <c r="Q92" s="131"/>
      <c r="R92" s="133"/>
      <c r="S92" s="65"/>
      <c r="T92" s="65"/>
      <c r="U92" s="65"/>
      <c r="V92" s="65"/>
      <c r="W92" s="65"/>
      <c r="X92" s="133"/>
      <c r="Y92" s="65"/>
      <c r="Z92" s="65"/>
      <c r="AA92" s="65"/>
      <c r="AB92" s="65"/>
      <c r="AC92" s="65"/>
      <c r="AD92" s="65"/>
      <c r="AE92" s="65"/>
      <c r="AF92" s="65"/>
      <c r="AG92" s="65"/>
      <c r="AH92" s="65"/>
    </row>
    <row r="93" spans="2:34" s="129" customFormat="1" ht="21.75" customHeight="1">
      <c r="B93" s="126"/>
      <c r="C93" s="126"/>
      <c r="D93" s="127"/>
      <c r="E93" s="66"/>
      <c r="F93" s="66"/>
      <c r="G93" s="66"/>
      <c r="H93" s="128"/>
      <c r="I93" s="66"/>
      <c r="J93" s="66"/>
      <c r="L93" s="130"/>
      <c r="M93" s="131"/>
      <c r="N93" s="126"/>
      <c r="O93" s="132"/>
      <c r="P93" s="570"/>
      <c r="Q93" s="131"/>
      <c r="R93" s="133"/>
      <c r="S93" s="65"/>
      <c r="T93" s="65"/>
      <c r="U93" s="65"/>
      <c r="V93" s="65"/>
      <c r="W93" s="65"/>
      <c r="X93" s="133"/>
      <c r="Y93" s="65"/>
      <c r="Z93" s="65"/>
      <c r="AA93" s="65"/>
      <c r="AB93" s="65"/>
      <c r="AC93" s="65"/>
      <c r="AD93" s="65"/>
      <c r="AE93" s="65"/>
      <c r="AF93" s="65"/>
      <c r="AG93" s="65"/>
      <c r="AH93" s="65"/>
    </row>
    <row r="94" spans="2:34" s="129" customFormat="1" ht="21.75" customHeight="1">
      <c r="B94" s="126"/>
      <c r="C94" s="126"/>
      <c r="D94" s="127"/>
      <c r="E94" s="66"/>
      <c r="F94" s="66"/>
      <c r="G94" s="66"/>
      <c r="H94" s="128"/>
      <c r="I94" s="66"/>
      <c r="J94" s="66"/>
      <c r="L94" s="130"/>
      <c r="M94" s="131"/>
      <c r="N94" s="126"/>
      <c r="O94" s="132"/>
      <c r="P94" s="570"/>
      <c r="Q94" s="131"/>
      <c r="R94" s="133"/>
      <c r="S94" s="65"/>
      <c r="T94" s="65"/>
      <c r="U94" s="65"/>
      <c r="V94" s="65"/>
      <c r="W94" s="65"/>
      <c r="X94" s="133"/>
      <c r="Y94" s="65"/>
      <c r="Z94" s="65"/>
      <c r="AA94" s="65"/>
      <c r="AB94" s="65"/>
      <c r="AC94" s="65"/>
      <c r="AD94" s="65"/>
      <c r="AE94" s="65"/>
      <c r="AF94" s="65"/>
      <c r="AG94" s="65"/>
      <c r="AH94" s="65"/>
    </row>
    <row r="95" spans="2:34" s="129" customFormat="1" ht="21.75" customHeight="1">
      <c r="B95" s="126"/>
      <c r="C95" s="126"/>
      <c r="D95" s="127"/>
      <c r="E95" s="66"/>
      <c r="F95" s="66"/>
      <c r="G95" s="66"/>
      <c r="H95" s="128"/>
      <c r="I95" s="66"/>
      <c r="J95" s="66"/>
      <c r="L95" s="130"/>
      <c r="M95" s="131"/>
      <c r="N95" s="126"/>
      <c r="O95" s="132"/>
      <c r="P95" s="570"/>
      <c r="Q95" s="131"/>
      <c r="R95" s="133"/>
      <c r="S95" s="65"/>
      <c r="T95" s="65"/>
      <c r="U95" s="65"/>
      <c r="V95" s="65"/>
      <c r="W95" s="65"/>
      <c r="X95" s="133"/>
      <c r="Y95" s="65"/>
      <c r="Z95" s="65"/>
      <c r="AA95" s="65"/>
      <c r="AB95" s="65"/>
      <c r="AC95" s="65"/>
      <c r="AD95" s="65"/>
      <c r="AE95" s="65"/>
      <c r="AF95" s="65"/>
      <c r="AG95" s="65"/>
      <c r="AH95" s="65"/>
    </row>
    <row r="96" spans="2:34" s="129" customFormat="1" ht="21.75" customHeight="1">
      <c r="B96" s="126"/>
      <c r="C96" s="126"/>
      <c r="D96" s="127"/>
      <c r="E96" s="66"/>
      <c r="F96" s="66"/>
      <c r="G96" s="66"/>
      <c r="H96" s="128"/>
      <c r="I96" s="66"/>
      <c r="J96" s="66"/>
      <c r="L96" s="130"/>
      <c r="M96" s="131"/>
      <c r="N96" s="126"/>
      <c r="O96" s="132"/>
      <c r="P96" s="570"/>
      <c r="Q96" s="131"/>
      <c r="R96" s="133"/>
      <c r="S96" s="65"/>
      <c r="T96" s="65"/>
      <c r="U96" s="65"/>
      <c r="V96" s="65"/>
      <c r="W96" s="65"/>
      <c r="X96" s="133"/>
      <c r="Y96" s="65"/>
      <c r="Z96" s="65"/>
      <c r="AA96" s="65"/>
      <c r="AB96" s="65"/>
      <c r="AC96" s="65"/>
      <c r="AD96" s="65"/>
      <c r="AE96" s="65"/>
      <c r="AF96" s="65"/>
      <c r="AG96" s="65"/>
      <c r="AH96" s="65"/>
    </row>
    <row r="97" spans="2:34" s="129" customFormat="1" ht="21.75" customHeight="1">
      <c r="B97" s="126"/>
      <c r="C97" s="126"/>
      <c r="D97" s="127"/>
      <c r="E97" s="66"/>
      <c r="F97" s="66"/>
      <c r="G97" s="66"/>
      <c r="H97" s="128"/>
      <c r="I97" s="66"/>
      <c r="J97" s="66"/>
      <c r="L97" s="130"/>
      <c r="M97" s="131"/>
      <c r="N97" s="126"/>
      <c r="O97" s="132"/>
      <c r="P97" s="570"/>
      <c r="Q97" s="131"/>
      <c r="R97" s="133"/>
      <c r="S97" s="65"/>
      <c r="T97" s="65"/>
      <c r="U97" s="65"/>
      <c r="V97" s="65"/>
      <c r="W97" s="65"/>
      <c r="X97" s="133"/>
      <c r="Y97" s="65"/>
      <c r="Z97" s="65"/>
      <c r="AA97" s="65"/>
      <c r="AB97" s="65"/>
      <c r="AC97" s="65"/>
      <c r="AD97" s="65"/>
      <c r="AE97" s="65"/>
      <c r="AF97" s="65"/>
      <c r="AG97" s="65"/>
      <c r="AH97" s="65"/>
    </row>
    <row r="98" spans="2:34" s="129" customFormat="1" ht="21.75" customHeight="1">
      <c r="B98" s="126"/>
      <c r="C98" s="126"/>
      <c r="D98" s="127"/>
      <c r="E98" s="66"/>
      <c r="F98" s="66"/>
      <c r="G98" s="66"/>
      <c r="H98" s="128"/>
      <c r="I98" s="66"/>
      <c r="J98" s="66"/>
      <c r="L98" s="130"/>
      <c r="M98" s="131"/>
      <c r="N98" s="126"/>
      <c r="O98" s="132"/>
      <c r="P98" s="570"/>
      <c r="Q98" s="131"/>
      <c r="R98" s="133"/>
      <c r="S98" s="65"/>
      <c r="T98" s="65"/>
      <c r="U98" s="65"/>
      <c r="V98" s="65"/>
      <c r="W98" s="65"/>
      <c r="X98" s="133"/>
      <c r="Y98" s="65"/>
      <c r="Z98" s="65"/>
      <c r="AA98" s="65"/>
      <c r="AB98" s="65"/>
      <c r="AC98" s="65"/>
      <c r="AD98" s="65"/>
      <c r="AE98" s="65"/>
      <c r="AF98" s="65"/>
      <c r="AG98" s="65"/>
      <c r="AH98" s="65"/>
    </row>
    <row r="99" spans="2:34" s="129" customFormat="1" ht="21.75" customHeight="1">
      <c r="B99" s="126"/>
      <c r="C99" s="126"/>
      <c r="D99" s="127"/>
      <c r="E99" s="66"/>
      <c r="F99" s="66"/>
      <c r="G99" s="66"/>
      <c r="H99" s="128"/>
      <c r="I99" s="66"/>
      <c r="J99" s="66"/>
      <c r="L99" s="130"/>
      <c r="M99" s="131"/>
      <c r="N99" s="126"/>
      <c r="O99" s="132"/>
      <c r="P99" s="570"/>
      <c r="Q99" s="131"/>
      <c r="R99" s="133"/>
      <c r="S99" s="65"/>
      <c r="T99" s="65"/>
      <c r="U99" s="65"/>
      <c r="V99" s="65"/>
      <c r="W99" s="65"/>
      <c r="X99" s="133"/>
      <c r="Y99" s="65"/>
      <c r="Z99" s="65"/>
      <c r="AA99" s="65"/>
      <c r="AB99" s="65"/>
      <c r="AC99" s="65"/>
      <c r="AD99" s="65"/>
      <c r="AE99" s="65"/>
      <c r="AF99" s="65"/>
      <c r="AG99" s="65"/>
      <c r="AH99" s="65"/>
    </row>
    <row r="100" spans="2:34" s="129" customFormat="1" ht="21.75" customHeight="1">
      <c r="B100" s="126"/>
      <c r="C100" s="126"/>
      <c r="D100" s="127"/>
      <c r="E100" s="66"/>
      <c r="F100" s="66"/>
      <c r="G100" s="66"/>
      <c r="H100" s="128"/>
      <c r="I100" s="66"/>
      <c r="J100" s="66"/>
      <c r="L100" s="130"/>
      <c r="M100" s="131"/>
      <c r="N100" s="126"/>
      <c r="O100" s="132"/>
      <c r="P100" s="570"/>
      <c r="Q100" s="131"/>
      <c r="R100" s="133"/>
      <c r="S100" s="65"/>
      <c r="T100" s="65"/>
      <c r="U100" s="65"/>
      <c r="V100" s="65"/>
      <c r="W100" s="65"/>
      <c r="X100" s="133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2:34" s="129" customFormat="1" ht="21.75" customHeight="1">
      <c r="B101" s="126"/>
      <c r="C101" s="126"/>
      <c r="D101" s="127"/>
      <c r="E101" s="66"/>
      <c r="F101" s="66"/>
      <c r="G101" s="66"/>
      <c r="H101" s="128"/>
      <c r="I101" s="66"/>
      <c r="J101" s="66"/>
      <c r="L101" s="130"/>
      <c r="M101" s="131"/>
      <c r="N101" s="126"/>
      <c r="O101" s="132"/>
      <c r="P101" s="570"/>
      <c r="Q101" s="131"/>
      <c r="R101" s="133"/>
      <c r="S101" s="65"/>
      <c r="T101" s="65"/>
      <c r="U101" s="65"/>
      <c r="V101" s="65"/>
      <c r="W101" s="65"/>
      <c r="X101" s="133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</row>
    <row r="102" spans="2:34" s="129" customFormat="1" ht="21.75" customHeight="1">
      <c r="B102" s="126"/>
      <c r="C102" s="126"/>
      <c r="D102" s="127"/>
      <c r="E102" s="66"/>
      <c r="F102" s="66"/>
      <c r="G102" s="66"/>
      <c r="H102" s="128"/>
      <c r="I102" s="66"/>
      <c r="J102" s="66"/>
      <c r="L102" s="130"/>
      <c r="M102" s="131"/>
      <c r="N102" s="126"/>
      <c r="O102" s="132"/>
      <c r="P102" s="570"/>
      <c r="Q102" s="131"/>
      <c r="R102" s="133"/>
      <c r="S102" s="65"/>
      <c r="T102" s="65"/>
      <c r="U102" s="65"/>
      <c r="V102" s="65"/>
      <c r="W102" s="65"/>
      <c r="X102" s="133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</row>
    <row r="103" spans="2:34" s="129" customFormat="1" ht="21.75" customHeight="1">
      <c r="B103" s="126"/>
      <c r="C103" s="126"/>
      <c r="D103" s="127"/>
      <c r="E103" s="66"/>
      <c r="F103" s="66"/>
      <c r="G103" s="66"/>
      <c r="H103" s="128"/>
      <c r="I103" s="66"/>
      <c r="J103" s="66"/>
      <c r="L103" s="130"/>
      <c r="M103" s="131"/>
      <c r="N103" s="126"/>
      <c r="O103" s="132"/>
      <c r="P103" s="570"/>
      <c r="Q103" s="131"/>
      <c r="R103" s="133"/>
      <c r="S103" s="65"/>
      <c r="T103" s="65"/>
      <c r="U103" s="65"/>
      <c r="V103" s="65"/>
      <c r="W103" s="65"/>
      <c r="X103" s="133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</row>
    <row r="104" spans="2:34" s="129" customFormat="1" ht="21.75" customHeight="1">
      <c r="B104" s="126"/>
      <c r="C104" s="126"/>
      <c r="D104" s="127"/>
      <c r="E104" s="66"/>
      <c r="F104" s="66"/>
      <c r="G104" s="66"/>
      <c r="H104" s="128"/>
      <c r="I104" s="66"/>
      <c r="J104" s="66"/>
      <c r="L104" s="130"/>
      <c r="M104" s="131"/>
      <c r="N104" s="126"/>
      <c r="O104" s="132"/>
      <c r="P104" s="570"/>
      <c r="Q104" s="131"/>
      <c r="R104" s="133"/>
      <c r="S104" s="65"/>
      <c r="T104" s="65"/>
      <c r="U104" s="65"/>
      <c r="V104" s="65"/>
      <c r="W104" s="65"/>
      <c r="X104" s="133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</row>
    <row r="105" spans="2:34" s="129" customFormat="1" ht="21.75" customHeight="1">
      <c r="B105" s="126"/>
      <c r="C105" s="126"/>
      <c r="D105" s="127"/>
      <c r="E105" s="66"/>
      <c r="F105" s="66"/>
      <c r="G105" s="66"/>
      <c r="H105" s="128"/>
      <c r="I105" s="66"/>
      <c r="J105" s="66"/>
      <c r="L105" s="130"/>
      <c r="M105" s="131"/>
      <c r="N105" s="126"/>
      <c r="O105" s="132"/>
      <c r="P105" s="570"/>
      <c r="Q105" s="131"/>
      <c r="R105" s="133"/>
      <c r="S105" s="65"/>
      <c r="T105" s="65"/>
      <c r="U105" s="65"/>
      <c r="V105" s="65"/>
      <c r="W105" s="65"/>
      <c r="X105" s="133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</row>
    <row r="106" spans="2:34" s="129" customFormat="1" ht="21.75" customHeight="1">
      <c r="B106" s="126"/>
      <c r="C106" s="126"/>
      <c r="D106" s="127"/>
      <c r="E106" s="66"/>
      <c r="F106" s="66"/>
      <c r="G106" s="66"/>
      <c r="H106" s="128"/>
      <c r="I106" s="66"/>
      <c r="J106" s="66"/>
      <c r="L106" s="130"/>
      <c r="M106" s="131"/>
      <c r="N106" s="126"/>
      <c r="O106" s="132"/>
      <c r="P106" s="570"/>
      <c r="Q106" s="131"/>
      <c r="R106" s="133"/>
      <c r="S106" s="65"/>
      <c r="T106" s="65"/>
      <c r="U106" s="65"/>
      <c r="V106" s="65"/>
      <c r="W106" s="65"/>
      <c r="X106" s="133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</row>
    <row r="107" spans="2:34" s="129" customFormat="1" ht="21.75" customHeight="1">
      <c r="B107" s="126"/>
      <c r="C107" s="126"/>
      <c r="D107" s="127"/>
      <c r="E107" s="66"/>
      <c r="F107" s="66"/>
      <c r="G107" s="66"/>
      <c r="H107" s="128"/>
      <c r="I107" s="66"/>
      <c r="J107" s="66"/>
      <c r="L107" s="130"/>
      <c r="M107" s="131"/>
      <c r="N107" s="126"/>
      <c r="O107" s="132"/>
      <c r="P107" s="570"/>
      <c r="Q107" s="131"/>
      <c r="R107" s="133"/>
      <c r="S107" s="65"/>
      <c r="T107" s="65"/>
      <c r="U107" s="65"/>
      <c r="V107" s="65"/>
      <c r="W107" s="65"/>
      <c r="X107" s="133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</row>
    <row r="108" spans="2:34" s="129" customFormat="1" ht="21.75" customHeight="1">
      <c r="B108" s="126"/>
      <c r="C108" s="126"/>
      <c r="D108" s="127"/>
      <c r="E108" s="66"/>
      <c r="F108" s="66"/>
      <c r="G108" s="66"/>
      <c r="H108" s="128"/>
      <c r="I108" s="66"/>
      <c r="J108" s="66"/>
      <c r="L108" s="130"/>
      <c r="M108" s="131"/>
      <c r="N108" s="126"/>
      <c r="O108" s="132"/>
      <c r="P108" s="570"/>
      <c r="Q108" s="131"/>
      <c r="R108" s="133"/>
      <c r="S108" s="65"/>
      <c r="T108" s="65"/>
      <c r="U108" s="65"/>
      <c r="V108" s="65"/>
      <c r="W108" s="65"/>
      <c r="X108" s="133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</row>
    <row r="109" spans="2:34" s="129" customFormat="1" ht="21.75" customHeight="1">
      <c r="B109" s="126"/>
      <c r="C109" s="126"/>
      <c r="D109" s="127"/>
      <c r="E109" s="66"/>
      <c r="F109" s="66"/>
      <c r="G109" s="66"/>
      <c r="H109" s="128"/>
      <c r="I109" s="66"/>
      <c r="J109" s="66"/>
      <c r="L109" s="130"/>
      <c r="M109" s="131"/>
      <c r="N109" s="126"/>
      <c r="O109" s="132"/>
      <c r="P109" s="570"/>
      <c r="Q109" s="131"/>
      <c r="R109" s="133"/>
      <c r="S109" s="65"/>
      <c r="T109" s="65"/>
      <c r="U109" s="65"/>
      <c r="V109" s="65"/>
      <c r="W109" s="65"/>
      <c r="X109" s="133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</row>
    <row r="110" spans="2:34" s="129" customFormat="1" ht="21.75" customHeight="1">
      <c r="B110" s="126"/>
      <c r="C110" s="126"/>
      <c r="D110" s="127"/>
      <c r="E110" s="66"/>
      <c r="F110" s="66"/>
      <c r="G110" s="66"/>
      <c r="H110" s="128"/>
      <c r="I110" s="66"/>
      <c r="J110" s="66"/>
      <c r="L110" s="130"/>
      <c r="M110" s="131"/>
      <c r="N110" s="126"/>
      <c r="O110" s="132"/>
      <c r="P110" s="570"/>
      <c r="Q110" s="131"/>
      <c r="R110" s="133"/>
      <c r="S110" s="65"/>
      <c r="T110" s="65"/>
      <c r="U110" s="65"/>
      <c r="V110" s="65"/>
      <c r="W110" s="65"/>
      <c r="X110" s="133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</row>
    <row r="111" spans="2:34" s="129" customFormat="1" ht="21.75" customHeight="1">
      <c r="B111" s="126"/>
      <c r="C111" s="126"/>
      <c r="D111" s="127"/>
      <c r="E111" s="66"/>
      <c r="F111" s="66"/>
      <c r="G111" s="66"/>
      <c r="H111" s="128"/>
      <c r="I111" s="66"/>
      <c r="J111" s="66"/>
      <c r="L111" s="130"/>
      <c r="M111" s="131"/>
      <c r="N111" s="126"/>
      <c r="O111" s="132"/>
      <c r="P111" s="570"/>
      <c r="Q111" s="131"/>
      <c r="R111" s="133"/>
      <c r="S111" s="65"/>
      <c r="T111" s="65"/>
      <c r="U111" s="65"/>
      <c r="V111" s="65"/>
      <c r="W111" s="65"/>
      <c r="X111" s="133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</row>
    <row r="112" spans="2:34" s="129" customFormat="1" ht="21.75" customHeight="1">
      <c r="B112" s="126"/>
      <c r="C112" s="126"/>
      <c r="D112" s="127"/>
      <c r="E112" s="66"/>
      <c r="F112" s="66"/>
      <c r="G112" s="66"/>
      <c r="H112" s="128"/>
      <c r="I112" s="66"/>
      <c r="J112" s="66"/>
      <c r="L112" s="130"/>
      <c r="M112" s="131"/>
      <c r="N112" s="126"/>
      <c r="O112" s="132"/>
      <c r="P112" s="570"/>
      <c r="Q112" s="131"/>
      <c r="R112" s="133"/>
      <c r="S112" s="65"/>
      <c r="T112" s="65"/>
      <c r="U112" s="65"/>
      <c r="V112" s="65"/>
      <c r="W112" s="65"/>
      <c r="X112" s="133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</row>
    <row r="113" spans="2:36" s="129" customFormat="1" ht="21.75" customHeight="1">
      <c r="B113" s="126"/>
      <c r="C113" s="126"/>
      <c r="D113" s="127"/>
      <c r="E113" s="66"/>
      <c r="F113" s="66"/>
      <c r="G113" s="66"/>
      <c r="H113" s="128"/>
      <c r="I113" s="66"/>
      <c r="J113" s="66"/>
      <c r="L113" s="130"/>
      <c r="M113" s="131"/>
      <c r="N113" s="126"/>
      <c r="O113" s="132"/>
      <c r="P113" s="570"/>
      <c r="Q113" s="131"/>
      <c r="R113" s="133"/>
      <c r="S113" s="65"/>
      <c r="T113" s="65"/>
      <c r="U113" s="65"/>
      <c r="V113" s="65"/>
      <c r="W113" s="65"/>
      <c r="X113" s="133"/>
      <c r="Y113" s="133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</row>
    <row r="114" spans="2:36" s="129" customFormat="1" ht="21.75" customHeight="1">
      <c r="B114" s="126"/>
      <c r="C114" s="126"/>
      <c r="D114" s="127"/>
      <c r="E114" s="66"/>
      <c r="F114" s="66"/>
      <c r="G114" s="66"/>
      <c r="H114" s="128"/>
      <c r="I114" s="66"/>
      <c r="J114" s="66"/>
      <c r="L114" s="130"/>
      <c r="M114" s="131"/>
      <c r="N114" s="126"/>
      <c r="O114" s="132"/>
      <c r="P114" s="570"/>
      <c r="Q114" s="131"/>
      <c r="R114" s="133"/>
      <c r="S114" s="65"/>
      <c r="T114" s="65"/>
      <c r="U114" s="65"/>
      <c r="V114" s="65"/>
      <c r="W114" s="65"/>
      <c r="X114" s="133"/>
      <c r="Y114" s="133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</row>
    <row r="115" spans="2:36" s="129" customFormat="1" ht="21.75" customHeight="1">
      <c r="B115" s="126"/>
      <c r="C115" s="126"/>
      <c r="D115" s="127"/>
      <c r="E115" s="66"/>
      <c r="F115" s="66"/>
      <c r="G115" s="66"/>
      <c r="H115" s="128"/>
      <c r="I115" s="66"/>
      <c r="J115" s="66"/>
      <c r="L115" s="130"/>
      <c r="M115" s="131"/>
      <c r="N115" s="126"/>
      <c r="O115" s="132"/>
      <c r="P115" s="570"/>
      <c r="Q115" s="131"/>
      <c r="R115" s="133"/>
      <c r="S115" s="65"/>
      <c r="T115" s="65"/>
      <c r="U115" s="65"/>
      <c r="V115" s="65"/>
      <c r="W115" s="65"/>
      <c r="X115" s="133"/>
      <c r="Y115" s="133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</row>
    <row r="116" spans="2:36" s="129" customFormat="1" ht="21.75" customHeight="1">
      <c r="B116" s="126"/>
      <c r="C116" s="126"/>
      <c r="D116" s="127"/>
      <c r="E116" s="66"/>
      <c r="F116" s="66"/>
      <c r="G116" s="66"/>
      <c r="H116" s="128"/>
      <c r="I116" s="66"/>
      <c r="J116" s="66"/>
      <c r="L116" s="130"/>
      <c r="M116" s="131"/>
      <c r="N116" s="126"/>
      <c r="O116" s="132"/>
      <c r="P116" s="570"/>
      <c r="Q116" s="131"/>
      <c r="R116" s="133"/>
      <c r="S116" s="65"/>
      <c r="T116" s="65"/>
      <c r="U116" s="65"/>
      <c r="V116" s="65"/>
      <c r="W116" s="65"/>
      <c r="X116" s="133"/>
      <c r="Y116" s="133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</row>
    <row r="117" spans="2:36" s="129" customFormat="1" ht="21.75" customHeight="1">
      <c r="B117" s="126"/>
      <c r="C117" s="126"/>
      <c r="D117" s="127"/>
      <c r="E117" s="66"/>
      <c r="F117" s="66"/>
      <c r="G117" s="66"/>
      <c r="H117" s="128"/>
      <c r="I117" s="66"/>
      <c r="J117" s="66"/>
      <c r="L117" s="130"/>
      <c r="M117" s="131"/>
      <c r="N117" s="126"/>
      <c r="O117" s="132"/>
      <c r="P117" s="570"/>
      <c r="Q117" s="131"/>
      <c r="R117" s="133"/>
      <c r="S117" s="65"/>
      <c r="T117" s="65"/>
      <c r="U117" s="65"/>
      <c r="V117" s="65"/>
      <c r="W117" s="65"/>
      <c r="X117" s="133"/>
      <c r="Y117" s="133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</row>
    <row r="118" spans="2:36" s="129" customFormat="1" ht="21.75" customHeight="1">
      <c r="B118" s="126"/>
      <c r="C118" s="126"/>
      <c r="D118" s="127"/>
      <c r="E118" s="66"/>
      <c r="F118" s="66"/>
      <c r="G118" s="66"/>
      <c r="H118" s="128"/>
      <c r="I118" s="66"/>
      <c r="J118" s="66"/>
      <c r="L118" s="130"/>
      <c r="M118" s="131"/>
      <c r="N118" s="126"/>
      <c r="O118" s="132"/>
      <c r="P118" s="570"/>
      <c r="Q118" s="131"/>
      <c r="R118" s="133"/>
      <c r="S118" s="65"/>
      <c r="T118" s="65"/>
      <c r="U118" s="65"/>
      <c r="V118" s="65"/>
      <c r="W118" s="65"/>
      <c r="X118" s="133"/>
      <c r="Y118" s="133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</row>
    <row r="119" spans="2:36" s="129" customFormat="1" ht="21.75" customHeight="1">
      <c r="B119" s="126"/>
      <c r="C119" s="126"/>
      <c r="D119" s="127"/>
      <c r="E119" s="66"/>
      <c r="F119" s="66"/>
      <c r="G119" s="66"/>
      <c r="H119" s="128"/>
      <c r="I119" s="66"/>
      <c r="J119" s="66"/>
      <c r="L119" s="130"/>
      <c r="M119" s="131"/>
      <c r="N119" s="126"/>
      <c r="O119" s="132"/>
      <c r="P119" s="570"/>
      <c r="Q119" s="131"/>
      <c r="R119" s="133"/>
      <c r="S119" s="65"/>
      <c r="T119" s="65"/>
      <c r="U119" s="65"/>
      <c r="V119" s="65"/>
      <c r="W119" s="65"/>
      <c r="X119" s="133"/>
      <c r="Y119" s="133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</row>
    <row r="120" spans="2:36" s="129" customFormat="1" ht="21.75" customHeight="1">
      <c r="B120" s="126"/>
      <c r="C120" s="126"/>
      <c r="D120" s="127"/>
      <c r="E120" s="66"/>
      <c r="F120" s="66"/>
      <c r="G120" s="66"/>
      <c r="H120" s="128"/>
      <c r="I120" s="66"/>
      <c r="J120" s="66"/>
      <c r="L120" s="130"/>
      <c r="M120" s="131"/>
      <c r="N120" s="126"/>
      <c r="O120" s="132"/>
      <c r="P120" s="570"/>
      <c r="Q120" s="131"/>
      <c r="R120" s="133"/>
      <c r="S120" s="65"/>
      <c r="T120" s="65"/>
      <c r="U120" s="65"/>
      <c r="V120" s="65"/>
      <c r="W120" s="65"/>
      <c r="X120" s="133"/>
      <c r="Y120" s="133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</row>
    <row r="121" spans="2:36" s="129" customFormat="1" ht="21.75" customHeight="1">
      <c r="B121" s="126"/>
      <c r="C121" s="126"/>
      <c r="D121" s="127"/>
      <c r="E121" s="66"/>
      <c r="F121" s="66"/>
      <c r="G121" s="66"/>
      <c r="H121" s="128"/>
      <c r="I121" s="66"/>
      <c r="J121" s="66"/>
      <c r="L121" s="130"/>
      <c r="M121" s="131"/>
      <c r="N121" s="126"/>
      <c r="O121" s="132"/>
      <c r="P121" s="570"/>
      <c r="Q121" s="131"/>
      <c r="R121" s="133"/>
      <c r="S121" s="65"/>
      <c r="T121" s="65"/>
      <c r="U121" s="65"/>
      <c r="V121" s="65"/>
      <c r="W121" s="65"/>
      <c r="X121" s="133"/>
      <c r="Y121" s="133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</row>
    <row r="122" spans="2:36" s="129" customFormat="1" ht="21.75" customHeight="1">
      <c r="B122" s="126"/>
      <c r="C122" s="126"/>
      <c r="D122" s="127"/>
      <c r="E122" s="66"/>
      <c r="F122" s="66"/>
      <c r="G122" s="66"/>
      <c r="H122" s="128"/>
      <c r="I122" s="66"/>
      <c r="J122" s="66"/>
      <c r="L122" s="130"/>
      <c r="M122" s="131"/>
      <c r="N122" s="126"/>
      <c r="O122" s="132"/>
      <c r="P122" s="570"/>
      <c r="Q122" s="131"/>
      <c r="R122" s="133"/>
      <c r="S122" s="65"/>
      <c r="T122" s="65"/>
      <c r="U122" s="65"/>
      <c r="V122" s="65"/>
      <c r="W122" s="65"/>
      <c r="X122" s="133"/>
      <c r="Y122" s="133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</row>
    <row r="123" spans="2:36" s="129" customFormat="1" ht="21.75" customHeight="1">
      <c r="B123" s="126"/>
      <c r="C123" s="126"/>
      <c r="D123" s="127"/>
      <c r="E123" s="66"/>
      <c r="F123" s="66"/>
      <c r="G123" s="66"/>
      <c r="H123" s="128"/>
      <c r="I123" s="66"/>
      <c r="J123" s="66"/>
      <c r="L123" s="130"/>
      <c r="M123" s="131"/>
      <c r="N123" s="126"/>
      <c r="O123" s="132"/>
      <c r="P123" s="570"/>
      <c r="Q123" s="131"/>
      <c r="R123" s="133"/>
      <c r="S123" s="65"/>
      <c r="T123" s="65"/>
      <c r="U123" s="65"/>
      <c r="V123" s="65"/>
      <c r="W123" s="65"/>
      <c r="X123" s="133"/>
      <c r="Y123" s="133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</row>
    <row r="124" spans="2:36" s="129" customFormat="1" ht="21.75" customHeight="1">
      <c r="B124" s="126"/>
      <c r="C124" s="126"/>
      <c r="D124" s="127"/>
      <c r="E124" s="66"/>
      <c r="F124" s="66"/>
      <c r="G124" s="66"/>
      <c r="H124" s="128"/>
      <c r="I124" s="66"/>
      <c r="J124" s="66"/>
      <c r="L124" s="130"/>
      <c r="M124" s="131"/>
      <c r="N124" s="126"/>
      <c r="O124" s="132"/>
      <c r="P124" s="570"/>
      <c r="Q124" s="131"/>
      <c r="R124" s="133"/>
      <c r="S124" s="65"/>
      <c r="T124" s="65"/>
      <c r="U124" s="65"/>
      <c r="V124" s="65"/>
      <c r="W124" s="65"/>
      <c r="X124" s="133"/>
      <c r="Y124" s="133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</row>
    <row r="125" spans="2:36" s="129" customFormat="1" ht="21.75" customHeight="1">
      <c r="B125" s="126"/>
      <c r="C125" s="126"/>
      <c r="D125" s="127"/>
      <c r="E125" s="66"/>
      <c r="F125" s="66"/>
      <c r="G125" s="66"/>
      <c r="H125" s="128"/>
      <c r="I125" s="66"/>
      <c r="J125" s="66"/>
      <c r="L125" s="130"/>
      <c r="M125" s="131"/>
      <c r="N125" s="126"/>
      <c r="O125" s="132"/>
      <c r="P125" s="570"/>
      <c r="Q125" s="131"/>
      <c r="R125" s="133"/>
      <c r="S125" s="65"/>
      <c r="T125" s="65"/>
      <c r="U125" s="65"/>
      <c r="V125" s="65"/>
      <c r="W125" s="65"/>
      <c r="X125" s="133"/>
      <c r="Y125" s="133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</row>
    <row r="126" spans="2:36" s="129" customFormat="1" ht="21.75" customHeight="1">
      <c r="B126" s="126"/>
      <c r="C126" s="126"/>
      <c r="D126" s="127"/>
      <c r="E126" s="66"/>
      <c r="F126" s="66"/>
      <c r="G126" s="66"/>
      <c r="H126" s="128"/>
      <c r="I126" s="66"/>
      <c r="J126" s="66"/>
      <c r="L126" s="130"/>
      <c r="M126" s="131"/>
      <c r="N126" s="126"/>
      <c r="O126" s="132"/>
      <c r="P126" s="570"/>
      <c r="Q126" s="131"/>
      <c r="R126" s="133"/>
      <c r="S126" s="65"/>
      <c r="T126" s="65"/>
      <c r="U126" s="65"/>
      <c r="V126" s="65"/>
      <c r="W126" s="65"/>
      <c r="X126" s="133"/>
      <c r="Y126" s="133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</row>
    <row r="127" spans="2:36" s="129" customFormat="1" ht="21.75" customHeight="1">
      <c r="B127" s="126"/>
      <c r="C127" s="126"/>
      <c r="D127" s="127"/>
      <c r="E127" s="66"/>
      <c r="F127" s="66"/>
      <c r="G127" s="66"/>
      <c r="H127" s="128"/>
      <c r="I127" s="66"/>
      <c r="J127" s="66"/>
      <c r="L127" s="130"/>
      <c r="M127" s="131"/>
      <c r="N127" s="126"/>
      <c r="O127" s="132"/>
      <c r="P127" s="570"/>
      <c r="Q127" s="131"/>
      <c r="R127" s="133"/>
      <c r="S127" s="65"/>
      <c r="T127" s="65"/>
      <c r="U127" s="65"/>
      <c r="V127" s="65"/>
      <c r="W127" s="65"/>
      <c r="X127" s="133"/>
      <c r="Y127" s="133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</row>
    <row r="128" spans="2:36" s="129" customFormat="1" ht="21.75" customHeight="1">
      <c r="B128" s="126"/>
      <c r="C128" s="126"/>
      <c r="D128" s="127"/>
      <c r="E128" s="66"/>
      <c r="F128" s="66"/>
      <c r="G128" s="66"/>
      <c r="H128" s="128"/>
      <c r="I128" s="66"/>
      <c r="J128" s="66"/>
      <c r="L128" s="130"/>
      <c r="M128" s="131"/>
      <c r="N128" s="126"/>
      <c r="O128" s="132"/>
      <c r="P128" s="570"/>
      <c r="Q128" s="131"/>
      <c r="R128" s="133"/>
      <c r="S128" s="65"/>
      <c r="T128" s="65"/>
      <c r="U128" s="65"/>
      <c r="V128" s="65"/>
      <c r="W128" s="65"/>
      <c r="X128" s="133"/>
      <c r="Y128" s="133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</row>
    <row r="129" spans="1:36" s="129" customFormat="1" ht="21.75" customHeight="1">
      <c r="B129" s="126"/>
      <c r="C129" s="126"/>
      <c r="D129" s="127"/>
      <c r="E129" s="66"/>
      <c r="F129" s="66"/>
      <c r="G129" s="66"/>
      <c r="H129" s="128"/>
      <c r="I129" s="66"/>
      <c r="J129" s="66"/>
      <c r="L129" s="130"/>
      <c r="M129" s="131"/>
      <c r="N129" s="126"/>
      <c r="O129" s="132"/>
      <c r="P129" s="570"/>
      <c r="Q129" s="131"/>
      <c r="R129" s="133"/>
      <c r="S129" s="65"/>
      <c r="T129" s="65"/>
      <c r="U129" s="65"/>
      <c r="V129" s="65"/>
      <c r="W129" s="65"/>
      <c r="X129" s="133"/>
      <c r="Y129" s="133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</row>
    <row r="130" spans="1:36" s="129" customFormat="1" ht="21.75" customHeight="1">
      <c r="B130" s="126"/>
      <c r="C130" s="126"/>
      <c r="D130" s="127"/>
      <c r="E130" s="66"/>
      <c r="F130" s="66"/>
      <c r="G130" s="66"/>
      <c r="H130" s="128"/>
      <c r="I130" s="66"/>
      <c r="J130" s="66"/>
      <c r="L130" s="130"/>
      <c r="M130" s="131"/>
      <c r="N130" s="126"/>
      <c r="O130" s="132"/>
      <c r="P130" s="570"/>
      <c r="Q130" s="131"/>
      <c r="R130" s="133"/>
      <c r="S130" s="65"/>
      <c r="T130" s="65"/>
      <c r="U130" s="65"/>
      <c r="V130" s="65"/>
      <c r="W130" s="65"/>
      <c r="X130" s="133"/>
      <c r="Y130" s="133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</row>
    <row r="131" spans="1:36" s="10" customFormat="1" ht="21.75" customHeight="1">
      <c r="A131" s="252"/>
      <c r="B131" s="6"/>
      <c r="C131" s="6"/>
      <c r="D131" s="7"/>
      <c r="E131" s="8"/>
      <c r="F131" s="8"/>
      <c r="G131" s="8"/>
      <c r="H131" s="9"/>
      <c r="I131" s="8"/>
      <c r="J131" s="8"/>
      <c r="L131" s="11"/>
      <c r="M131" s="12"/>
      <c r="N131" s="13"/>
      <c r="O131" s="14"/>
      <c r="P131" s="565"/>
      <c r="Q131" s="12"/>
      <c r="R131" s="15"/>
      <c r="S131" s="16"/>
      <c r="T131" s="16"/>
      <c r="U131" s="16"/>
      <c r="V131" s="16"/>
      <c r="W131" s="16"/>
      <c r="X131" s="15"/>
      <c r="Y131" s="133"/>
      <c r="Z131" s="16"/>
      <c r="AA131" s="16"/>
      <c r="AB131" s="16"/>
      <c r="AC131" s="16"/>
      <c r="AD131" s="16"/>
      <c r="AE131" s="134"/>
      <c r="AF131" s="134"/>
      <c r="AG131" s="134"/>
      <c r="AH131" s="134"/>
      <c r="AI131" s="134"/>
      <c r="AJ131" s="134"/>
    </row>
    <row r="132" spans="1:36" s="10" customFormat="1" ht="21.75" customHeight="1">
      <c r="A132" s="252"/>
      <c r="B132" s="6"/>
      <c r="C132" s="6"/>
      <c r="D132" s="7"/>
      <c r="E132" s="8"/>
      <c r="F132" s="8"/>
      <c r="G132" s="8"/>
      <c r="H132" s="9"/>
      <c r="I132" s="8"/>
      <c r="J132" s="8"/>
      <c r="L132" s="11"/>
      <c r="M132" s="12"/>
      <c r="N132" s="13"/>
      <c r="O132" s="14"/>
      <c r="P132" s="565"/>
      <c r="Q132" s="12"/>
      <c r="R132" s="15"/>
      <c r="S132" s="16"/>
      <c r="T132" s="16"/>
      <c r="U132" s="16"/>
      <c r="V132" s="16"/>
      <c r="W132" s="16"/>
      <c r="X132" s="15"/>
      <c r="Y132" s="133"/>
      <c r="Z132" s="16"/>
      <c r="AA132" s="16"/>
      <c r="AB132" s="16"/>
      <c r="AC132" s="16"/>
      <c r="AD132" s="16"/>
      <c r="AE132" s="134"/>
      <c r="AF132" s="134"/>
      <c r="AG132" s="134"/>
      <c r="AH132" s="134"/>
      <c r="AI132" s="134"/>
      <c r="AJ132" s="134"/>
    </row>
    <row r="133" spans="1:36" s="10" customFormat="1" ht="21.75" customHeight="1">
      <c r="A133" s="252"/>
      <c r="B133" s="6"/>
      <c r="C133" s="6"/>
      <c r="D133" s="7"/>
      <c r="E133" s="8"/>
      <c r="F133" s="8"/>
      <c r="G133" s="8"/>
      <c r="H133" s="9"/>
      <c r="I133" s="8"/>
      <c r="J133" s="8"/>
      <c r="L133" s="11"/>
      <c r="M133" s="12"/>
      <c r="N133" s="13"/>
      <c r="O133" s="14"/>
      <c r="P133" s="565"/>
      <c r="Q133" s="12"/>
      <c r="R133" s="15"/>
      <c r="S133" s="16"/>
      <c r="T133" s="16"/>
      <c r="U133" s="16"/>
      <c r="V133" s="16"/>
      <c r="W133" s="16"/>
      <c r="X133" s="15"/>
      <c r="Y133" s="133"/>
      <c r="Z133" s="16"/>
      <c r="AA133" s="16"/>
      <c r="AB133" s="16"/>
      <c r="AC133" s="16"/>
      <c r="AD133" s="16"/>
      <c r="AE133" s="134"/>
      <c r="AF133" s="134"/>
      <c r="AG133" s="134"/>
      <c r="AH133" s="134"/>
      <c r="AI133" s="134"/>
      <c r="AJ133" s="134"/>
    </row>
    <row r="134" spans="1:36" s="10" customFormat="1" ht="21.75" customHeight="1">
      <c r="A134" s="252"/>
      <c r="B134" s="6"/>
      <c r="C134" s="6"/>
      <c r="D134" s="7"/>
      <c r="E134" s="8"/>
      <c r="F134" s="8"/>
      <c r="G134" s="8"/>
      <c r="H134" s="9"/>
      <c r="I134" s="8"/>
      <c r="J134" s="8"/>
      <c r="L134" s="11"/>
      <c r="M134" s="12"/>
      <c r="N134" s="13"/>
      <c r="O134" s="14"/>
      <c r="P134" s="565"/>
      <c r="Q134" s="12"/>
      <c r="R134" s="15"/>
      <c r="S134" s="16"/>
      <c r="T134" s="16"/>
      <c r="U134" s="16"/>
      <c r="V134" s="16"/>
      <c r="W134" s="16"/>
      <c r="X134" s="15"/>
      <c r="Y134" s="133"/>
      <c r="Z134" s="16"/>
      <c r="AA134" s="16"/>
      <c r="AB134" s="16"/>
      <c r="AC134" s="16"/>
      <c r="AD134" s="16"/>
      <c r="AE134" s="134"/>
      <c r="AF134" s="134"/>
      <c r="AG134" s="134"/>
      <c r="AH134" s="134"/>
      <c r="AI134" s="134"/>
      <c r="AJ134" s="134"/>
    </row>
    <row r="135" spans="1:36" s="10" customFormat="1" ht="21.75" customHeight="1">
      <c r="A135" s="252"/>
      <c r="B135" s="6"/>
      <c r="C135" s="6"/>
      <c r="D135" s="7"/>
      <c r="E135" s="8"/>
      <c r="F135" s="8"/>
      <c r="G135" s="8"/>
      <c r="H135" s="9"/>
      <c r="I135" s="8"/>
      <c r="J135" s="8"/>
      <c r="L135" s="11"/>
      <c r="M135" s="12"/>
      <c r="N135" s="13"/>
      <c r="O135" s="14"/>
      <c r="P135" s="565"/>
      <c r="Q135" s="12"/>
      <c r="R135" s="15"/>
      <c r="S135" s="16"/>
      <c r="T135" s="16"/>
      <c r="U135" s="16"/>
      <c r="V135" s="16"/>
      <c r="W135" s="16"/>
      <c r="X135" s="15"/>
      <c r="Y135" s="133"/>
      <c r="Z135" s="16"/>
      <c r="AA135" s="16"/>
      <c r="AB135" s="16"/>
      <c r="AC135" s="16"/>
      <c r="AD135" s="16"/>
      <c r="AE135" s="134"/>
      <c r="AF135" s="134"/>
      <c r="AG135" s="134"/>
      <c r="AH135" s="134"/>
      <c r="AI135" s="134"/>
      <c r="AJ135" s="134"/>
    </row>
    <row r="136" spans="1:36" s="10" customFormat="1" ht="21.75" customHeight="1">
      <c r="A136" s="252"/>
      <c r="B136" s="6"/>
      <c r="C136" s="6"/>
      <c r="D136" s="7"/>
      <c r="E136" s="8"/>
      <c r="F136" s="8"/>
      <c r="G136" s="8"/>
      <c r="H136" s="9"/>
      <c r="I136" s="8"/>
      <c r="J136" s="8"/>
      <c r="L136" s="11"/>
      <c r="M136" s="12"/>
      <c r="N136" s="13"/>
      <c r="O136" s="14"/>
      <c r="P136" s="565"/>
      <c r="Q136" s="12"/>
      <c r="R136" s="15"/>
      <c r="S136" s="16"/>
      <c r="T136" s="16"/>
      <c r="U136" s="16"/>
      <c r="V136" s="16"/>
      <c r="W136" s="16"/>
      <c r="X136" s="15"/>
      <c r="Y136" s="133"/>
      <c r="Z136" s="16"/>
      <c r="AA136" s="16"/>
      <c r="AB136" s="16"/>
      <c r="AC136" s="16"/>
      <c r="AD136" s="16"/>
      <c r="AE136" s="134"/>
      <c r="AF136" s="134"/>
      <c r="AG136" s="134"/>
      <c r="AH136" s="134"/>
      <c r="AI136" s="134"/>
      <c r="AJ136" s="134"/>
    </row>
    <row r="137" spans="1:36" s="10" customFormat="1" ht="21.75" customHeight="1">
      <c r="A137" s="252"/>
      <c r="B137" s="6"/>
      <c r="C137" s="6"/>
      <c r="D137" s="7"/>
      <c r="E137" s="8"/>
      <c r="F137" s="8"/>
      <c r="G137" s="8"/>
      <c r="H137" s="9"/>
      <c r="I137" s="8"/>
      <c r="J137" s="8"/>
      <c r="L137" s="11"/>
      <c r="M137" s="12"/>
      <c r="N137" s="13"/>
      <c r="O137" s="14"/>
      <c r="P137" s="565"/>
      <c r="Q137" s="12"/>
      <c r="R137" s="15"/>
      <c r="S137" s="16"/>
      <c r="T137" s="16"/>
      <c r="U137" s="16"/>
      <c r="V137" s="16"/>
      <c r="W137" s="16"/>
      <c r="X137" s="15"/>
      <c r="Y137" s="133"/>
      <c r="Z137" s="16"/>
      <c r="AA137" s="16"/>
      <c r="AB137" s="16"/>
      <c r="AC137" s="16"/>
      <c r="AD137" s="16"/>
      <c r="AE137" s="134"/>
      <c r="AF137" s="134"/>
      <c r="AG137" s="134"/>
      <c r="AH137" s="134"/>
      <c r="AI137" s="134"/>
      <c r="AJ137" s="134"/>
    </row>
    <row r="138" spans="1:36">
      <c r="Y138" s="133"/>
    </row>
    <row r="139" spans="1:36">
      <c r="Y139" s="133"/>
    </row>
    <row r="140" spans="1:36">
      <c r="Y140" s="133"/>
    </row>
    <row r="141" spans="1:36">
      <c r="Y141" s="133"/>
    </row>
    <row r="142" spans="1:36">
      <c r="Y142" s="133"/>
    </row>
    <row r="143" spans="1:36">
      <c r="Y143" s="133"/>
    </row>
    <row r="144" spans="1:36">
      <c r="Y144" s="133"/>
    </row>
    <row r="145" spans="25:25">
      <c r="Y145" s="133"/>
    </row>
    <row r="146" spans="25:25">
      <c r="Y146" s="133"/>
    </row>
    <row r="147" spans="25:25">
      <c r="Y147" s="133"/>
    </row>
  </sheetData>
  <mergeCells count="17">
    <mergeCell ref="B1:Y1"/>
    <mergeCell ref="B2:Y2"/>
    <mergeCell ref="D72:M72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T65:W65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45"/>
  <sheetViews>
    <sheetView view="pageBreakPreview" topLeftCell="J40" zoomScale="80" zoomScaleSheetLayoutView="80" workbookViewId="0">
      <selection activeCell="C69" sqref="C69"/>
    </sheetView>
  </sheetViews>
  <sheetFormatPr defaultRowHeight="23.25"/>
  <cols>
    <col min="1" max="1" width="7.5" style="115" hidden="1" customWidth="1"/>
    <col min="2" max="3" width="3.375" style="173" customWidth="1"/>
    <col min="4" max="4" width="62" style="7" bestFit="1" customWidth="1"/>
    <col min="5" max="6" width="9.625" style="8" customWidth="1"/>
    <col min="7" max="7" width="11" style="8" customWidth="1"/>
    <col min="8" max="8" width="10.75" style="8" bestFit="1" customWidth="1"/>
    <col min="9" max="9" width="9.625" style="8" customWidth="1"/>
    <col min="10" max="10" width="11" style="8" customWidth="1"/>
    <col min="11" max="11" width="9.75" style="8" customWidth="1"/>
    <col min="12" max="12" width="8.125" style="11" customWidth="1"/>
    <col min="13" max="13" width="13.25" style="13" customWidth="1"/>
    <col min="14" max="14" width="5.5" style="13" customWidth="1"/>
    <col min="15" max="15" width="5.5" style="14" customWidth="1"/>
    <col min="16" max="17" width="5.5" style="12" customWidth="1"/>
    <col min="18" max="18" width="7.625" style="15" customWidth="1"/>
    <col min="19" max="19" width="7.625" style="16" customWidth="1"/>
    <col min="20" max="20" width="11" style="16" customWidth="1"/>
    <col min="21" max="23" width="9.875" style="16" customWidth="1"/>
    <col min="24" max="24" width="7.625" style="15" customWidth="1"/>
    <col min="25" max="25" width="6.5" style="15" customWidth="1"/>
    <col min="26" max="29" width="9" style="16"/>
    <col min="30" max="35" width="9" style="134"/>
    <col min="36" max="16384" width="9" style="8"/>
  </cols>
  <sheetData>
    <row r="1" spans="1:35" s="1330" customFormat="1" ht="29.2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35" s="1334" customFormat="1" ht="29.25" customHeight="1">
      <c r="A2" s="1343"/>
      <c r="B2" s="2436" t="s">
        <v>519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35" ht="26.25" customHeight="1">
      <c r="AA3" s="8"/>
      <c r="AB3" s="8"/>
      <c r="AC3" s="8"/>
      <c r="AD3" s="8"/>
      <c r="AE3" s="8"/>
      <c r="AF3" s="8"/>
      <c r="AG3" s="8"/>
      <c r="AH3" s="8"/>
      <c r="AI3" s="8"/>
    </row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25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25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25"/>
    </row>
    <row r="7" spans="1:35" s="50" customFormat="1">
      <c r="A7" s="99"/>
      <c r="B7" s="206"/>
      <c r="C7" s="206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4"/>
      <c r="N7" s="40"/>
      <c r="O7" s="47"/>
      <c r="P7" s="48"/>
      <c r="Q7" s="49"/>
      <c r="R7" s="44"/>
      <c r="S7" s="46"/>
      <c r="T7" s="46"/>
      <c r="U7" s="46"/>
      <c r="V7" s="46"/>
      <c r="W7" s="46"/>
      <c r="X7" s="44"/>
      <c r="Y7" s="44"/>
    </row>
    <row r="8" spans="1:35" s="528" customFormat="1" ht="46.5">
      <c r="A8" s="523" t="s">
        <v>28</v>
      </c>
      <c r="B8" s="1143">
        <v>1</v>
      </c>
      <c r="C8" s="1143">
        <v>1</v>
      </c>
      <c r="D8" s="1144" t="s">
        <v>521</v>
      </c>
      <c r="E8" s="1145">
        <v>45000</v>
      </c>
      <c r="F8" s="521"/>
      <c r="G8" s="521"/>
      <c r="H8" s="521"/>
      <c r="I8" s="521"/>
      <c r="J8" s="521"/>
      <c r="K8" s="521"/>
      <c r="L8" s="1146" t="s">
        <v>116</v>
      </c>
      <c r="M8" s="527"/>
      <c r="N8" s="518">
        <v>70</v>
      </c>
      <c r="O8" s="524" t="s">
        <v>31</v>
      </c>
      <c r="P8" s="1159" t="s">
        <v>1353</v>
      </c>
      <c r="Q8" s="526"/>
      <c r="R8" s="527">
        <v>80</v>
      </c>
      <c r="S8" s="523"/>
      <c r="T8" s="523"/>
      <c r="U8" s="523"/>
      <c r="V8" s="523"/>
      <c r="W8" s="523"/>
      <c r="X8" s="527" t="s">
        <v>59</v>
      </c>
      <c r="Y8" s="669" t="s">
        <v>170</v>
      </c>
      <c r="Z8" s="517" t="s">
        <v>33</v>
      </c>
    </row>
    <row r="9" spans="1:35" s="424" customFormat="1">
      <c r="A9" s="427"/>
      <c r="B9" s="1147"/>
      <c r="C9" s="1147"/>
      <c r="D9" s="1148" t="s">
        <v>1264</v>
      </c>
      <c r="E9" s="1149">
        <v>15000</v>
      </c>
      <c r="F9" s="412"/>
      <c r="G9" s="412"/>
      <c r="H9" s="457">
        <v>15000</v>
      </c>
      <c r="I9" s="412"/>
      <c r="J9" s="412"/>
      <c r="K9" s="414">
        <f>SUM(E9-H9)</f>
        <v>0</v>
      </c>
      <c r="L9" s="1150"/>
      <c r="M9" s="1151" t="s">
        <v>1265</v>
      </c>
      <c r="N9" s="417">
        <v>20</v>
      </c>
      <c r="O9" s="460" t="s">
        <v>31</v>
      </c>
      <c r="P9" s="419">
        <v>25</v>
      </c>
      <c r="Q9" s="418" t="s">
        <v>31</v>
      </c>
      <c r="R9" s="420">
        <v>80</v>
      </c>
      <c r="S9" s="427">
        <v>93.84</v>
      </c>
      <c r="T9" s="422" t="s">
        <v>170</v>
      </c>
      <c r="U9" s="422" t="s">
        <v>170</v>
      </c>
      <c r="V9" s="422" t="s">
        <v>170</v>
      </c>
      <c r="W9" s="422" t="s">
        <v>170</v>
      </c>
      <c r="X9" s="420"/>
      <c r="Y9" s="422" t="s">
        <v>170</v>
      </c>
      <c r="Z9" s="423"/>
    </row>
    <row r="10" spans="1:35" s="424" customFormat="1" ht="45">
      <c r="A10" s="427"/>
      <c r="B10" s="1147"/>
      <c r="C10" s="1147"/>
      <c r="D10" s="1148" t="s">
        <v>1385</v>
      </c>
      <c r="E10" s="1149">
        <v>15000</v>
      </c>
      <c r="F10" s="412"/>
      <c r="G10" s="412"/>
      <c r="H10" s="457"/>
      <c r="I10" s="412"/>
      <c r="J10" s="412"/>
      <c r="K10" s="414"/>
      <c r="L10" s="1152"/>
      <c r="M10" s="1151" t="s">
        <v>1635</v>
      </c>
      <c r="N10" s="417">
        <v>20</v>
      </c>
      <c r="O10" s="460" t="s">
        <v>31</v>
      </c>
      <c r="P10" s="419">
        <v>20</v>
      </c>
      <c r="Q10" s="418" t="s">
        <v>31</v>
      </c>
      <c r="R10" s="420">
        <v>80</v>
      </c>
      <c r="S10" s="427">
        <v>84.22</v>
      </c>
      <c r="T10" s="422" t="s">
        <v>170</v>
      </c>
      <c r="U10" s="1517" t="s">
        <v>131</v>
      </c>
      <c r="V10" s="1517" t="s">
        <v>131</v>
      </c>
      <c r="W10" s="1517" t="s">
        <v>131</v>
      </c>
      <c r="X10" s="420"/>
      <c r="Y10" s="422" t="s">
        <v>170</v>
      </c>
      <c r="Z10" s="423"/>
    </row>
    <row r="11" spans="1:35" s="444" customFormat="1">
      <c r="A11" s="442"/>
      <c r="B11" s="1153"/>
      <c r="C11" s="1153"/>
      <c r="D11" s="1154" t="s">
        <v>1386</v>
      </c>
      <c r="E11" s="1155">
        <v>15000</v>
      </c>
      <c r="F11" s="433"/>
      <c r="G11" s="433"/>
      <c r="H11" s="463">
        <v>15000</v>
      </c>
      <c r="I11" s="433"/>
      <c r="J11" s="433"/>
      <c r="K11" s="1156">
        <f>SUM(E11-H11)</f>
        <v>0</v>
      </c>
      <c r="L11" s="1157"/>
      <c r="M11" s="1158" t="s">
        <v>1271</v>
      </c>
      <c r="N11" s="437">
        <v>30</v>
      </c>
      <c r="O11" s="466" t="s">
        <v>31</v>
      </c>
      <c r="P11" s="439">
        <v>31</v>
      </c>
      <c r="Q11" s="438" t="s">
        <v>31</v>
      </c>
      <c r="R11" s="440">
        <v>80</v>
      </c>
      <c r="S11" s="442">
        <v>86.42</v>
      </c>
      <c r="T11" s="675" t="s">
        <v>170</v>
      </c>
      <c r="U11" s="1518" t="s">
        <v>131</v>
      </c>
      <c r="V11" s="1518" t="s">
        <v>131</v>
      </c>
      <c r="W11" s="1518" t="s">
        <v>170</v>
      </c>
      <c r="X11" s="440"/>
      <c r="Y11" s="675" t="s">
        <v>170</v>
      </c>
      <c r="Z11" s="443"/>
    </row>
    <row r="12" spans="1:35" s="66" customFormat="1" ht="46.5">
      <c r="A12" s="64" t="s">
        <v>28</v>
      </c>
      <c r="B12" s="253">
        <v>2</v>
      </c>
      <c r="C12" s="253">
        <v>2</v>
      </c>
      <c r="D12" s="105" t="s">
        <v>520</v>
      </c>
      <c r="E12" s="151">
        <v>80000</v>
      </c>
      <c r="F12" s="56"/>
      <c r="G12" s="56"/>
      <c r="H12" s="83">
        <v>80000</v>
      </c>
      <c r="I12" s="56"/>
      <c r="J12" s="56"/>
      <c r="K12" s="451">
        <f>SUM(E12-H12)</f>
        <v>0</v>
      </c>
      <c r="L12" s="57" t="s">
        <v>965</v>
      </c>
      <c r="M12" s="149" t="s">
        <v>1554</v>
      </c>
      <c r="N12" s="918">
        <v>140</v>
      </c>
      <c r="O12" s="85" t="s">
        <v>31</v>
      </c>
      <c r="P12" s="61"/>
      <c r="Q12" s="60"/>
      <c r="R12" s="62">
        <v>80</v>
      </c>
      <c r="S12" s="64"/>
      <c r="T12" s="64"/>
      <c r="U12" s="64"/>
      <c r="V12" s="64"/>
      <c r="W12" s="64"/>
      <c r="X12" s="62" t="s">
        <v>59</v>
      </c>
      <c r="Y12" s="670" t="s">
        <v>170</v>
      </c>
      <c r="Z12" s="65" t="s">
        <v>33</v>
      </c>
    </row>
    <row r="13" spans="1:35" s="1469" customFormat="1" ht="49.5" customHeight="1">
      <c r="A13" s="1442"/>
      <c r="B13" s="1464"/>
      <c r="C13" s="1464"/>
      <c r="D13" s="1465" t="s">
        <v>1555</v>
      </c>
      <c r="E13" s="1466">
        <v>15000</v>
      </c>
      <c r="F13" s="1467"/>
      <c r="G13" s="1467"/>
      <c r="H13" s="1454"/>
      <c r="I13" s="1467"/>
      <c r="J13" s="1467"/>
      <c r="K13" s="1455"/>
      <c r="L13" s="1468"/>
      <c r="M13" s="1473">
        <v>20873</v>
      </c>
      <c r="N13" s="1443">
        <v>20</v>
      </c>
      <c r="O13" s="1445" t="s">
        <v>31</v>
      </c>
      <c r="P13" s="1446">
        <v>22</v>
      </c>
      <c r="Q13" s="1447" t="s">
        <v>31</v>
      </c>
      <c r="R13" s="1448"/>
      <c r="S13" s="1442">
        <v>83.73</v>
      </c>
      <c r="T13" s="675" t="s">
        <v>170</v>
      </c>
      <c r="U13" s="675" t="s">
        <v>131</v>
      </c>
      <c r="V13" s="675" t="s">
        <v>131</v>
      </c>
      <c r="W13" s="675" t="s">
        <v>170</v>
      </c>
      <c r="X13" s="1448"/>
      <c r="Y13" s="675" t="s">
        <v>170</v>
      </c>
      <c r="Z13" s="1452"/>
    </row>
    <row r="14" spans="1:35" s="1469" customFormat="1" ht="46.5">
      <c r="A14" s="1442"/>
      <c r="B14" s="1464"/>
      <c r="C14" s="1464"/>
      <c r="D14" s="1465" t="s">
        <v>1556</v>
      </c>
      <c r="E14" s="1466">
        <v>15000</v>
      </c>
      <c r="F14" s="1467"/>
      <c r="G14" s="1467"/>
      <c r="H14" s="1454">
        <v>14900</v>
      </c>
      <c r="I14" s="1467"/>
      <c r="J14" s="1467"/>
      <c r="K14" s="1455">
        <f>SUM(E14-H14)</f>
        <v>100</v>
      </c>
      <c r="L14" s="1468"/>
      <c r="M14" s="1468" t="s">
        <v>1636</v>
      </c>
      <c r="N14" s="1443">
        <v>30</v>
      </c>
      <c r="O14" s="1445" t="s">
        <v>31</v>
      </c>
      <c r="P14" s="1446"/>
      <c r="Q14" s="1447"/>
      <c r="R14" s="1448"/>
      <c r="S14" s="1442"/>
      <c r="T14" s="1442"/>
      <c r="U14" s="675" t="s">
        <v>131</v>
      </c>
      <c r="V14" s="675" t="s">
        <v>131</v>
      </c>
      <c r="W14" s="675" t="s">
        <v>131</v>
      </c>
      <c r="X14" s="1448"/>
      <c r="Y14" s="675" t="s">
        <v>170</v>
      </c>
      <c r="Z14" s="1452"/>
    </row>
    <row r="15" spans="1:35" s="1469" customFormat="1" ht="46.5">
      <c r="A15" s="1442"/>
      <c r="B15" s="1464"/>
      <c r="C15" s="1464"/>
      <c r="D15" s="1465" t="s">
        <v>1557</v>
      </c>
      <c r="E15" s="1466">
        <v>20000</v>
      </c>
      <c r="F15" s="1467"/>
      <c r="G15" s="1467"/>
      <c r="H15" s="1454"/>
      <c r="I15" s="1467"/>
      <c r="J15" s="1467"/>
      <c r="K15" s="1455"/>
      <c r="L15" s="1468"/>
      <c r="M15" s="1468" t="s">
        <v>1560</v>
      </c>
      <c r="N15" s="1443">
        <v>50</v>
      </c>
      <c r="O15" s="1445" t="s">
        <v>31</v>
      </c>
      <c r="P15" s="1446">
        <v>50</v>
      </c>
      <c r="Q15" s="1447" t="s">
        <v>31</v>
      </c>
      <c r="R15" s="1448">
        <v>80</v>
      </c>
      <c r="S15" s="1470">
        <v>82.5</v>
      </c>
      <c r="T15" s="675" t="s">
        <v>170</v>
      </c>
      <c r="U15" s="1450" t="s">
        <v>131</v>
      </c>
      <c r="V15" s="1450" t="s">
        <v>131</v>
      </c>
      <c r="W15" s="675" t="s">
        <v>170</v>
      </c>
      <c r="X15" s="1448"/>
      <c r="Y15" s="675" t="s">
        <v>170</v>
      </c>
      <c r="Z15" s="1452"/>
    </row>
    <row r="16" spans="1:35" s="1469" customFormat="1">
      <c r="A16" s="1442"/>
      <c r="B16" s="1464"/>
      <c r="C16" s="1464"/>
      <c r="D16" s="1465" t="s">
        <v>1558</v>
      </c>
      <c r="E16" s="1466">
        <v>15000</v>
      </c>
      <c r="F16" s="1467"/>
      <c r="G16" s="1467"/>
      <c r="H16" s="1454"/>
      <c r="I16" s="1467"/>
      <c r="J16" s="1467"/>
      <c r="K16" s="1455"/>
      <c r="L16" s="1468"/>
      <c r="M16" s="1468" t="s">
        <v>1569</v>
      </c>
      <c r="N16" s="1443">
        <v>20</v>
      </c>
      <c r="O16" s="1445" t="s">
        <v>31</v>
      </c>
      <c r="P16" s="1446">
        <v>28</v>
      </c>
      <c r="Q16" s="1447" t="s">
        <v>31</v>
      </c>
      <c r="R16" s="1448">
        <v>80</v>
      </c>
      <c r="S16" s="1442">
        <v>82.11</v>
      </c>
      <c r="T16" s="675" t="s">
        <v>170</v>
      </c>
      <c r="U16" s="1450" t="s">
        <v>131</v>
      </c>
      <c r="V16" s="1450" t="s">
        <v>131</v>
      </c>
      <c r="W16" s="675" t="s">
        <v>170</v>
      </c>
      <c r="X16" s="1448"/>
      <c r="Y16" s="675" t="s">
        <v>170</v>
      </c>
      <c r="Z16" s="1452"/>
    </row>
    <row r="17" spans="1:26" s="1469" customFormat="1" ht="55.5" customHeight="1">
      <c r="A17" s="1442"/>
      <c r="B17" s="1464"/>
      <c r="C17" s="1464"/>
      <c r="D17" s="1465" t="s">
        <v>1559</v>
      </c>
      <c r="E17" s="1466">
        <v>15000</v>
      </c>
      <c r="F17" s="1467"/>
      <c r="G17" s="1467"/>
      <c r="H17" s="1454"/>
      <c r="I17" s="1467"/>
      <c r="J17" s="1467"/>
      <c r="K17" s="1455"/>
      <c r="L17" s="1468"/>
      <c r="M17" s="1473">
        <v>20907</v>
      </c>
      <c r="N17" s="1443">
        <v>20</v>
      </c>
      <c r="O17" s="1445" t="s">
        <v>31</v>
      </c>
      <c r="P17" s="1446">
        <v>21</v>
      </c>
      <c r="Q17" s="1447" t="s">
        <v>31</v>
      </c>
      <c r="R17" s="1448">
        <v>80</v>
      </c>
      <c r="S17" s="1442">
        <v>81.13</v>
      </c>
      <c r="T17" s="675" t="s">
        <v>170</v>
      </c>
      <c r="U17" s="1450" t="s">
        <v>131</v>
      </c>
      <c r="V17" s="1450" t="s">
        <v>131</v>
      </c>
      <c r="W17" s="675" t="s">
        <v>170</v>
      </c>
      <c r="X17" s="1448"/>
      <c r="Y17" s="675" t="s">
        <v>170</v>
      </c>
      <c r="Z17" s="1452"/>
    </row>
    <row r="18" spans="1:26" s="66" customFormat="1" ht="27.95" customHeight="1">
      <c r="A18" s="64" t="s">
        <v>28</v>
      </c>
      <c r="B18" s="253">
        <v>3</v>
      </c>
      <c r="C18" s="253">
        <v>3</v>
      </c>
      <c r="D18" s="251" t="s">
        <v>522</v>
      </c>
      <c r="E18" s="254">
        <v>15000</v>
      </c>
      <c r="F18" s="56"/>
      <c r="G18" s="56"/>
      <c r="H18" s="83">
        <v>15000</v>
      </c>
      <c r="I18" s="56"/>
      <c r="J18" s="56"/>
      <c r="K18" s="451">
        <f>SUM(E18-H18)</f>
        <v>0</v>
      </c>
      <c r="L18" s="57" t="s">
        <v>523</v>
      </c>
      <c r="M18" s="57" t="s">
        <v>1263</v>
      </c>
      <c r="N18" s="872">
        <v>70</v>
      </c>
      <c r="O18" s="60" t="s">
        <v>31</v>
      </c>
      <c r="P18" s="61">
        <v>70</v>
      </c>
      <c r="Q18" s="60" t="s">
        <v>31</v>
      </c>
      <c r="R18" s="62">
        <v>80</v>
      </c>
      <c r="S18" s="64">
        <v>84.32</v>
      </c>
      <c r="T18" s="163" t="s">
        <v>170</v>
      </c>
      <c r="U18" s="163" t="s">
        <v>170</v>
      </c>
      <c r="V18" s="163" t="s">
        <v>170</v>
      </c>
      <c r="W18" s="163" t="s">
        <v>170</v>
      </c>
      <c r="X18" s="62" t="s">
        <v>32</v>
      </c>
      <c r="Y18" s="163" t="s">
        <v>170</v>
      </c>
      <c r="Z18" s="65" t="s">
        <v>33</v>
      </c>
    </row>
    <row r="19" spans="1:26" s="78" customFormat="1" ht="27.95" customHeight="1">
      <c r="A19" s="67" t="s">
        <v>28</v>
      </c>
      <c r="B19" s="253">
        <v>4</v>
      </c>
      <c r="C19" s="208">
        <v>4</v>
      </c>
      <c r="D19" s="251" t="s">
        <v>524</v>
      </c>
      <c r="E19" s="194">
        <v>50000</v>
      </c>
      <c r="F19" s="195"/>
      <c r="G19" s="72"/>
      <c r="H19" s="91">
        <v>50000</v>
      </c>
      <c r="I19" s="72"/>
      <c r="J19" s="72"/>
      <c r="K19" s="661">
        <f>SUM(E19-H19)</f>
        <v>0</v>
      </c>
      <c r="L19" s="117" t="s">
        <v>30</v>
      </c>
      <c r="M19" s="117" t="s">
        <v>1221</v>
      </c>
      <c r="N19" s="873">
        <v>150</v>
      </c>
      <c r="O19" s="75" t="s">
        <v>31</v>
      </c>
      <c r="P19" s="92">
        <v>150</v>
      </c>
      <c r="Q19" s="93" t="s">
        <v>31</v>
      </c>
      <c r="R19" s="68">
        <v>80</v>
      </c>
      <c r="S19" s="67">
        <v>93.33</v>
      </c>
      <c r="T19" s="185" t="s">
        <v>170</v>
      </c>
      <c r="U19" s="185" t="s">
        <v>170</v>
      </c>
      <c r="V19" s="185" t="s">
        <v>131</v>
      </c>
      <c r="W19" s="185" t="s">
        <v>170</v>
      </c>
      <c r="X19" s="68" t="s">
        <v>81</v>
      </c>
      <c r="Y19" s="163" t="s">
        <v>170</v>
      </c>
    </row>
    <row r="20" spans="1:26" s="50" customFormat="1">
      <c r="A20" s="99"/>
      <c r="B20" s="206"/>
      <c r="C20" s="206"/>
      <c r="D20" s="42" t="s">
        <v>38</v>
      </c>
      <c r="E20" s="43"/>
      <c r="F20" s="43"/>
      <c r="G20" s="43"/>
      <c r="H20" s="43"/>
      <c r="I20" s="43"/>
      <c r="J20" s="43"/>
      <c r="K20" s="43"/>
      <c r="L20" s="45"/>
      <c r="M20" s="44"/>
      <c r="N20" s="40"/>
      <c r="O20" s="47"/>
      <c r="P20" s="48"/>
      <c r="Q20" s="49"/>
      <c r="R20" s="44"/>
      <c r="S20" s="46"/>
      <c r="T20" s="46"/>
      <c r="U20" s="46"/>
      <c r="V20" s="46"/>
      <c r="W20" s="46"/>
      <c r="X20" s="44"/>
      <c r="Y20" s="668"/>
    </row>
    <row r="21" spans="1:26" s="66" customFormat="1">
      <c r="A21" s="64" t="s">
        <v>39</v>
      </c>
      <c r="B21" s="207">
        <v>5</v>
      </c>
      <c r="C21" s="253">
        <v>1</v>
      </c>
      <c r="D21" s="251" t="s">
        <v>537</v>
      </c>
      <c r="E21" s="151">
        <v>30000</v>
      </c>
      <c r="F21" s="56"/>
      <c r="G21" s="56"/>
      <c r="H21" s="143">
        <v>29920</v>
      </c>
      <c r="I21" s="56"/>
      <c r="J21" s="56"/>
      <c r="K21" s="451">
        <f>SUM(E21-H21)</f>
        <v>80</v>
      </c>
      <c r="L21" s="57" t="s">
        <v>44</v>
      </c>
      <c r="M21" s="1431" t="s">
        <v>1471</v>
      </c>
      <c r="N21" s="918">
        <v>25</v>
      </c>
      <c r="O21" s="60" t="s">
        <v>31</v>
      </c>
      <c r="P21" s="61">
        <v>25</v>
      </c>
      <c r="Q21" s="60" t="s">
        <v>31</v>
      </c>
      <c r="R21" s="62">
        <v>80</v>
      </c>
      <c r="S21" s="62">
        <v>89.04</v>
      </c>
      <c r="T21" s="185" t="s">
        <v>170</v>
      </c>
      <c r="U21" s="185" t="s">
        <v>170</v>
      </c>
      <c r="V21" s="185" t="s">
        <v>131</v>
      </c>
      <c r="W21" s="163" t="s">
        <v>170</v>
      </c>
      <c r="X21" s="62" t="s">
        <v>32</v>
      </c>
      <c r="Y21" s="163" t="s">
        <v>170</v>
      </c>
      <c r="Z21" s="65" t="s">
        <v>33</v>
      </c>
    </row>
    <row r="22" spans="1:26" s="66" customFormat="1">
      <c r="A22" s="64" t="s">
        <v>39</v>
      </c>
      <c r="B22" s="207">
        <v>6</v>
      </c>
      <c r="C22" s="253">
        <v>2</v>
      </c>
      <c r="D22" s="251" t="s">
        <v>538</v>
      </c>
      <c r="E22" s="151">
        <v>30000</v>
      </c>
      <c r="F22" s="56"/>
      <c r="G22" s="56"/>
      <c r="H22" s="143">
        <v>27338</v>
      </c>
      <c r="I22" s="56"/>
      <c r="J22" s="56"/>
      <c r="K22" s="451">
        <f>SUM(E22-H22)</f>
        <v>2662</v>
      </c>
      <c r="L22" s="57" t="s">
        <v>44</v>
      </c>
      <c r="M22" s="1431" t="s">
        <v>1471</v>
      </c>
      <c r="N22" s="918">
        <v>20</v>
      </c>
      <c r="O22" s="60" t="s">
        <v>31</v>
      </c>
      <c r="P22" s="61">
        <v>30</v>
      </c>
      <c r="Q22" s="60" t="s">
        <v>31</v>
      </c>
      <c r="R22" s="62">
        <v>80</v>
      </c>
      <c r="S22" s="381">
        <v>82</v>
      </c>
      <c r="T22" s="163" t="s">
        <v>170</v>
      </c>
      <c r="U22" s="163" t="s">
        <v>170</v>
      </c>
      <c r="V22" s="185" t="s">
        <v>131</v>
      </c>
      <c r="W22" s="163" t="s">
        <v>170</v>
      </c>
      <c r="X22" s="62" t="s">
        <v>32</v>
      </c>
      <c r="Y22" s="163" t="s">
        <v>170</v>
      </c>
      <c r="Z22" s="65" t="s">
        <v>33</v>
      </c>
    </row>
    <row r="23" spans="1:26" s="66" customFormat="1" ht="46.5">
      <c r="A23" s="64" t="s">
        <v>39</v>
      </c>
      <c r="B23" s="207">
        <v>7</v>
      </c>
      <c r="C23" s="253">
        <v>3</v>
      </c>
      <c r="D23" s="105" t="s">
        <v>539</v>
      </c>
      <c r="E23" s="151">
        <v>20000</v>
      </c>
      <c r="F23" s="56"/>
      <c r="G23" s="56"/>
      <c r="H23" s="144">
        <v>19999.5</v>
      </c>
      <c r="I23" s="56"/>
      <c r="J23" s="56"/>
      <c r="K23" s="577">
        <f>SUM(E23-H23)</f>
        <v>0.5</v>
      </c>
      <c r="L23" s="57" t="s">
        <v>44</v>
      </c>
      <c r="M23" s="1431" t="s">
        <v>1427</v>
      </c>
      <c r="N23" s="918">
        <v>30</v>
      </c>
      <c r="O23" s="60" t="s">
        <v>31</v>
      </c>
      <c r="P23" s="61">
        <v>30</v>
      </c>
      <c r="Q23" s="60" t="s">
        <v>31</v>
      </c>
      <c r="R23" s="62">
        <v>80</v>
      </c>
      <c r="S23" s="62">
        <v>92.33</v>
      </c>
      <c r="T23" s="163" t="s">
        <v>170</v>
      </c>
      <c r="U23" s="163" t="s">
        <v>170</v>
      </c>
      <c r="V23" s="163" t="s">
        <v>170</v>
      </c>
      <c r="W23" s="163" t="s">
        <v>170</v>
      </c>
      <c r="X23" s="62" t="s">
        <v>32</v>
      </c>
      <c r="Y23" s="163" t="s">
        <v>170</v>
      </c>
      <c r="Z23" s="65" t="s">
        <v>33</v>
      </c>
    </row>
    <row r="24" spans="1:26" s="65" customFormat="1" ht="27.95" customHeight="1">
      <c r="A24" s="64" t="s">
        <v>39</v>
      </c>
      <c r="B24" s="207">
        <v>8</v>
      </c>
      <c r="C24" s="253">
        <v>4</v>
      </c>
      <c r="D24" s="82" t="s">
        <v>525</v>
      </c>
      <c r="E24" s="55">
        <v>30000</v>
      </c>
      <c r="F24" s="64"/>
      <c r="G24" s="64"/>
      <c r="H24" s="1043"/>
      <c r="I24" s="64"/>
      <c r="J24" s="64"/>
      <c r="K24" s="64"/>
      <c r="L24" s="57" t="s">
        <v>526</v>
      </c>
      <c r="M24" s="62"/>
      <c r="N24" s="872">
        <v>30</v>
      </c>
      <c r="O24" s="85" t="s">
        <v>31</v>
      </c>
      <c r="P24" s="1002"/>
      <c r="Q24" s="60"/>
      <c r="R24" s="62">
        <v>80</v>
      </c>
      <c r="S24" s="1043"/>
      <c r="T24" s="64"/>
      <c r="U24" s="185"/>
      <c r="V24" s="185"/>
      <c r="W24" s="185"/>
      <c r="X24" s="62" t="s">
        <v>41</v>
      </c>
      <c r="Y24" s="163" t="s">
        <v>131</v>
      </c>
      <c r="Z24" s="65" t="s">
        <v>33</v>
      </c>
    </row>
    <row r="25" spans="1:26" s="65" customFormat="1" ht="27.95" customHeight="1">
      <c r="A25" s="64" t="s">
        <v>39</v>
      </c>
      <c r="B25" s="207">
        <v>9</v>
      </c>
      <c r="C25" s="253">
        <v>5</v>
      </c>
      <c r="D25" s="82" t="s">
        <v>527</v>
      </c>
      <c r="E25" s="55">
        <v>150000</v>
      </c>
      <c r="F25" s="64"/>
      <c r="G25" s="64"/>
      <c r="H25" s="1412">
        <v>149899.25</v>
      </c>
      <c r="I25" s="64"/>
      <c r="J25" s="64"/>
      <c r="K25" s="577">
        <f>SUM(E25-H25)</f>
        <v>100.75</v>
      </c>
      <c r="L25" s="57" t="s">
        <v>528</v>
      </c>
      <c r="M25" s="62" t="s">
        <v>1472</v>
      </c>
      <c r="N25" s="872">
        <v>100</v>
      </c>
      <c r="O25" s="85" t="s">
        <v>31</v>
      </c>
      <c r="P25" s="61">
        <v>340</v>
      </c>
      <c r="Q25" s="60" t="s">
        <v>31</v>
      </c>
      <c r="R25" s="62">
        <v>80</v>
      </c>
      <c r="S25" s="381">
        <v>80.900000000000006</v>
      </c>
      <c r="T25" s="163" t="s">
        <v>170</v>
      </c>
      <c r="U25" s="185" t="s">
        <v>131</v>
      </c>
      <c r="V25" s="185" t="s">
        <v>131</v>
      </c>
      <c r="W25" s="163" t="s">
        <v>170</v>
      </c>
      <c r="X25" s="62" t="s">
        <v>41</v>
      </c>
      <c r="Y25" s="163" t="s">
        <v>170</v>
      </c>
      <c r="Z25" s="65" t="s">
        <v>33</v>
      </c>
    </row>
    <row r="26" spans="1:26" s="65" customFormat="1">
      <c r="A26" s="64" t="s">
        <v>39</v>
      </c>
      <c r="B26" s="207">
        <v>10</v>
      </c>
      <c r="C26" s="253">
        <v>6</v>
      </c>
      <c r="D26" s="82" t="s">
        <v>529</v>
      </c>
      <c r="E26" s="55">
        <v>60000</v>
      </c>
      <c r="F26" s="64"/>
      <c r="G26" s="64"/>
      <c r="H26" s="143">
        <v>59924</v>
      </c>
      <c r="I26" s="64"/>
      <c r="J26" s="64"/>
      <c r="K26" s="451">
        <f>SUM(E26-H26)</f>
        <v>76</v>
      </c>
      <c r="L26" s="57" t="s">
        <v>530</v>
      </c>
      <c r="M26" s="1017" t="s">
        <v>1418</v>
      </c>
      <c r="N26" s="872">
        <v>30</v>
      </c>
      <c r="O26" s="85" t="s">
        <v>31</v>
      </c>
      <c r="P26" s="61">
        <v>74</v>
      </c>
      <c r="Q26" s="60" t="s">
        <v>31</v>
      </c>
      <c r="R26" s="62">
        <v>80</v>
      </c>
      <c r="S26" s="62">
        <v>83.63</v>
      </c>
      <c r="T26" s="163" t="s">
        <v>170</v>
      </c>
      <c r="U26" s="163" t="s">
        <v>170</v>
      </c>
      <c r="V26" s="163" t="s">
        <v>170</v>
      </c>
      <c r="W26" s="163" t="s">
        <v>170</v>
      </c>
      <c r="X26" s="62" t="s">
        <v>41</v>
      </c>
      <c r="Y26" s="163" t="s">
        <v>170</v>
      </c>
      <c r="Z26" s="65" t="s">
        <v>33</v>
      </c>
    </row>
    <row r="27" spans="1:26" s="65" customFormat="1" ht="46.5">
      <c r="A27" s="64" t="s">
        <v>39</v>
      </c>
      <c r="B27" s="207">
        <v>11</v>
      </c>
      <c r="C27" s="253">
        <v>7</v>
      </c>
      <c r="D27" s="86" t="s">
        <v>531</v>
      </c>
      <c r="E27" s="1519" t="s">
        <v>1637</v>
      </c>
      <c r="F27" s="64"/>
      <c r="G27" s="64"/>
      <c r="H27" s="1132">
        <v>17600</v>
      </c>
      <c r="I27" s="64"/>
      <c r="J27" s="64"/>
      <c r="K27" s="451"/>
      <c r="L27" s="57" t="s">
        <v>530</v>
      </c>
      <c r="M27" s="62" t="s">
        <v>1473</v>
      </c>
      <c r="N27" s="872">
        <v>30</v>
      </c>
      <c r="O27" s="85" t="s">
        <v>31</v>
      </c>
      <c r="P27" s="61">
        <v>43</v>
      </c>
      <c r="Q27" s="60" t="s">
        <v>31</v>
      </c>
      <c r="R27" s="62">
        <v>80</v>
      </c>
      <c r="S27" s="381">
        <v>91.5</v>
      </c>
      <c r="T27" s="163" t="s">
        <v>170</v>
      </c>
      <c r="U27" s="185" t="s">
        <v>131</v>
      </c>
      <c r="V27" s="185" t="s">
        <v>131</v>
      </c>
      <c r="W27" s="185" t="s">
        <v>131</v>
      </c>
      <c r="X27" s="62" t="s">
        <v>41</v>
      </c>
      <c r="Y27" s="163" t="s">
        <v>170</v>
      </c>
      <c r="Z27" s="65" t="s">
        <v>33</v>
      </c>
    </row>
    <row r="28" spans="1:26" s="65" customFormat="1" ht="52.5" customHeight="1">
      <c r="A28" s="64" t="s">
        <v>39</v>
      </c>
      <c r="B28" s="207">
        <v>12</v>
      </c>
      <c r="C28" s="253">
        <v>8</v>
      </c>
      <c r="D28" s="82" t="s">
        <v>532</v>
      </c>
      <c r="E28" s="55">
        <v>70000</v>
      </c>
      <c r="F28" s="64"/>
      <c r="G28" s="64"/>
      <c r="H28" s="143">
        <v>61500</v>
      </c>
      <c r="I28" s="64"/>
      <c r="J28" s="64"/>
      <c r="K28" s="451">
        <f>SUM(E28-H28)</f>
        <v>8500</v>
      </c>
      <c r="L28" s="57" t="s">
        <v>530</v>
      </c>
      <c r="M28" s="62" t="s">
        <v>1474</v>
      </c>
      <c r="N28" s="872">
        <v>50</v>
      </c>
      <c r="O28" s="85" t="s">
        <v>31</v>
      </c>
      <c r="P28" s="61">
        <v>101</v>
      </c>
      <c r="Q28" s="60" t="s">
        <v>31</v>
      </c>
      <c r="R28" s="62">
        <v>80</v>
      </c>
      <c r="S28" s="1043">
        <v>95.71</v>
      </c>
      <c r="T28" s="163" t="s">
        <v>170</v>
      </c>
      <c r="U28" s="185" t="s">
        <v>131</v>
      </c>
      <c r="V28" s="163" t="s">
        <v>170</v>
      </c>
      <c r="W28" s="163" t="s">
        <v>170</v>
      </c>
      <c r="X28" s="62" t="s">
        <v>41</v>
      </c>
      <c r="Y28" s="163" t="s">
        <v>170</v>
      </c>
      <c r="Z28" s="65" t="s">
        <v>33</v>
      </c>
    </row>
    <row r="29" spans="1:26" s="94" customFormat="1" ht="52.5" customHeight="1">
      <c r="A29" s="64" t="s">
        <v>39</v>
      </c>
      <c r="B29" s="207">
        <v>13</v>
      </c>
      <c r="C29" s="253">
        <v>9</v>
      </c>
      <c r="D29" s="226" t="s">
        <v>533</v>
      </c>
      <c r="E29" s="90">
        <v>60000</v>
      </c>
      <c r="F29" s="67"/>
      <c r="G29" s="67"/>
      <c r="H29" s="1471">
        <v>5000</v>
      </c>
      <c r="I29" s="67"/>
      <c r="J29" s="67"/>
      <c r="K29" s="559">
        <f>SUM(E29-H29)</f>
        <v>55000</v>
      </c>
      <c r="L29" s="73" t="s">
        <v>49</v>
      </c>
      <c r="M29" s="180" t="s">
        <v>1475</v>
      </c>
      <c r="N29" s="873">
        <v>30</v>
      </c>
      <c r="O29" s="75" t="s">
        <v>31</v>
      </c>
      <c r="P29" s="1472">
        <v>33</v>
      </c>
      <c r="Q29" s="93" t="s">
        <v>31</v>
      </c>
      <c r="R29" s="68">
        <v>80</v>
      </c>
      <c r="S29" s="62">
        <v>86.14</v>
      </c>
      <c r="T29" s="163" t="s">
        <v>170</v>
      </c>
      <c r="U29" s="163" t="s">
        <v>170</v>
      </c>
      <c r="V29" s="163" t="s">
        <v>170</v>
      </c>
      <c r="W29" s="163" t="s">
        <v>170</v>
      </c>
      <c r="X29" s="62" t="s">
        <v>41</v>
      </c>
      <c r="Y29" s="163" t="s">
        <v>170</v>
      </c>
    </row>
    <row r="30" spans="1:26" s="66" customFormat="1" ht="27.95" customHeight="1">
      <c r="A30" s="64" t="s">
        <v>39</v>
      </c>
      <c r="B30" s="207">
        <v>14</v>
      </c>
      <c r="C30" s="253">
        <v>10</v>
      </c>
      <c r="D30" s="251" t="s">
        <v>540</v>
      </c>
      <c r="E30" s="151">
        <v>30000</v>
      </c>
      <c r="F30" s="56"/>
      <c r="G30" s="56"/>
      <c r="H30" s="143">
        <v>30000</v>
      </c>
      <c r="I30" s="56"/>
      <c r="J30" s="56"/>
      <c r="K30" s="451">
        <f>SUM(E30-H30)</f>
        <v>0</v>
      </c>
      <c r="L30" s="57" t="s">
        <v>49</v>
      </c>
      <c r="M30" s="57" t="s">
        <v>1570</v>
      </c>
      <c r="N30" s="918">
        <v>50</v>
      </c>
      <c r="O30" s="60" t="s">
        <v>31</v>
      </c>
      <c r="P30" s="61">
        <v>50</v>
      </c>
      <c r="Q30" s="60" t="s">
        <v>31</v>
      </c>
      <c r="R30" s="62">
        <v>80</v>
      </c>
      <c r="S30" s="381">
        <v>83.7</v>
      </c>
      <c r="T30" s="163" t="s">
        <v>170</v>
      </c>
      <c r="U30" s="185" t="s">
        <v>131</v>
      </c>
      <c r="V30" s="185" t="s">
        <v>131</v>
      </c>
      <c r="W30" s="163" t="s">
        <v>170</v>
      </c>
      <c r="X30" s="62" t="s">
        <v>32</v>
      </c>
      <c r="Y30" s="163" t="s">
        <v>170</v>
      </c>
      <c r="Z30" s="65" t="s">
        <v>33</v>
      </c>
    </row>
    <row r="31" spans="1:26" s="66" customFormat="1" ht="27.95" customHeight="1">
      <c r="A31" s="64" t="s">
        <v>39</v>
      </c>
      <c r="B31" s="207">
        <v>15</v>
      </c>
      <c r="C31" s="253">
        <v>11</v>
      </c>
      <c r="D31" s="251" t="s">
        <v>541</v>
      </c>
      <c r="E31" s="151">
        <v>13000</v>
      </c>
      <c r="F31" s="56"/>
      <c r="G31" s="56"/>
      <c r="H31" s="143">
        <v>13000</v>
      </c>
      <c r="I31" s="56"/>
      <c r="J31" s="56"/>
      <c r="K31" s="451">
        <f>SUM(E31-H31)</f>
        <v>0</v>
      </c>
      <c r="L31" s="57" t="s">
        <v>49</v>
      </c>
      <c r="M31" s="1431" t="s">
        <v>1430</v>
      </c>
      <c r="N31" s="918">
        <v>60</v>
      </c>
      <c r="O31" s="60" t="s">
        <v>31</v>
      </c>
      <c r="P31" s="61">
        <v>50</v>
      </c>
      <c r="Q31" s="60" t="s">
        <v>31</v>
      </c>
      <c r="R31" s="62">
        <v>80</v>
      </c>
      <c r="S31" s="62">
        <v>87.42</v>
      </c>
      <c r="T31" s="185" t="s">
        <v>131</v>
      </c>
      <c r="U31" s="185" t="s">
        <v>131</v>
      </c>
      <c r="V31" s="163" t="s">
        <v>170</v>
      </c>
      <c r="W31" s="163" t="s">
        <v>170</v>
      </c>
      <c r="X31" s="62" t="s">
        <v>32</v>
      </c>
      <c r="Y31" s="163" t="s">
        <v>170</v>
      </c>
      <c r="Z31" s="65" t="s">
        <v>33</v>
      </c>
    </row>
    <row r="32" spans="1:26" s="65" customFormat="1" ht="46.5">
      <c r="A32" s="64" t="s">
        <v>39</v>
      </c>
      <c r="B32" s="207">
        <v>16</v>
      </c>
      <c r="C32" s="253">
        <v>12</v>
      </c>
      <c r="D32" s="82" t="s">
        <v>534</v>
      </c>
      <c r="E32" s="55">
        <v>20000</v>
      </c>
      <c r="F32" s="64"/>
      <c r="G32" s="64"/>
      <c r="H32" s="1043"/>
      <c r="I32" s="64"/>
      <c r="J32" s="64"/>
      <c r="K32" s="64"/>
      <c r="L32" s="57" t="s">
        <v>52</v>
      </c>
      <c r="M32" s="62"/>
      <c r="N32" s="872">
        <v>30</v>
      </c>
      <c r="O32" s="85" t="s">
        <v>31</v>
      </c>
      <c r="P32" s="1002"/>
      <c r="Q32" s="60"/>
      <c r="R32" s="62">
        <v>80</v>
      </c>
      <c r="S32" s="1043"/>
      <c r="T32" s="64"/>
      <c r="U32" s="185"/>
      <c r="V32" s="185"/>
      <c r="W32" s="185"/>
      <c r="X32" s="62" t="s">
        <v>41</v>
      </c>
      <c r="Y32" s="163" t="s">
        <v>131</v>
      </c>
      <c r="Z32" s="65" t="s">
        <v>33</v>
      </c>
    </row>
    <row r="33" spans="1:27" s="65" customFormat="1" ht="46.5">
      <c r="A33" s="64" t="s">
        <v>39</v>
      </c>
      <c r="B33" s="207">
        <v>17</v>
      </c>
      <c r="C33" s="253">
        <v>13</v>
      </c>
      <c r="D33" s="82" t="s">
        <v>535</v>
      </c>
      <c r="E33" s="55">
        <v>50000</v>
      </c>
      <c r="F33" s="64"/>
      <c r="G33" s="64"/>
      <c r="H33" s="143">
        <v>50000</v>
      </c>
      <c r="I33" s="64"/>
      <c r="J33" s="64"/>
      <c r="K33" s="451">
        <f>SUM(E33-H33)</f>
        <v>0</v>
      </c>
      <c r="L33" s="57" t="s">
        <v>536</v>
      </c>
      <c r="M33" s="62" t="s">
        <v>1562</v>
      </c>
      <c r="N33" s="872">
        <v>27</v>
      </c>
      <c r="O33" s="85" t="s">
        <v>31</v>
      </c>
      <c r="P33" s="61">
        <v>33</v>
      </c>
      <c r="Q33" s="60" t="s">
        <v>31</v>
      </c>
      <c r="R33" s="62">
        <v>80</v>
      </c>
      <c r="S33" s="62">
        <v>91.91</v>
      </c>
      <c r="T33" s="163" t="s">
        <v>170</v>
      </c>
      <c r="U33" s="163" t="s">
        <v>170</v>
      </c>
      <c r="V33" s="163" t="s">
        <v>170</v>
      </c>
      <c r="W33" s="163" t="s">
        <v>170</v>
      </c>
      <c r="X33" s="62" t="s">
        <v>41</v>
      </c>
      <c r="Y33" s="163" t="s">
        <v>170</v>
      </c>
      <c r="Z33" s="65" t="s">
        <v>33</v>
      </c>
      <c r="AA33" s="330" t="s">
        <v>1476</v>
      </c>
    </row>
    <row r="34" spans="1:27" s="50" customFormat="1">
      <c r="A34" s="99"/>
      <c r="B34" s="206"/>
      <c r="C34" s="206"/>
      <c r="D34" s="42" t="s">
        <v>65</v>
      </c>
      <c r="E34" s="43"/>
      <c r="F34" s="43"/>
      <c r="G34" s="43"/>
      <c r="H34" s="43"/>
      <c r="I34" s="43"/>
      <c r="J34" s="43"/>
      <c r="K34" s="43"/>
      <c r="L34" s="45"/>
      <c r="M34" s="44"/>
      <c r="N34" s="40"/>
      <c r="O34" s="47"/>
      <c r="P34" s="48"/>
      <c r="Q34" s="49"/>
      <c r="R34" s="44"/>
      <c r="S34" s="46"/>
      <c r="T34" s="46"/>
      <c r="U34" s="46"/>
      <c r="V34" s="46"/>
      <c r="W34" s="46"/>
      <c r="X34" s="44"/>
      <c r="Y34" s="668"/>
    </row>
    <row r="35" spans="1:27" s="65" customFormat="1" ht="27.95" customHeight="1">
      <c r="A35" s="64" t="s">
        <v>66</v>
      </c>
      <c r="B35" s="207">
        <v>18</v>
      </c>
      <c r="C35" s="207">
        <v>1</v>
      </c>
      <c r="D35" s="86" t="s">
        <v>542</v>
      </c>
      <c r="E35" s="55">
        <v>100000</v>
      </c>
      <c r="F35" s="64"/>
      <c r="G35" s="64"/>
      <c r="H35" s="64"/>
      <c r="I35" s="64"/>
      <c r="J35" s="64"/>
      <c r="K35" s="64"/>
      <c r="L35" s="57" t="s">
        <v>543</v>
      </c>
      <c r="M35" s="62"/>
      <c r="N35" s="872">
        <v>40</v>
      </c>
      <c r="O35" s="85" t="s">
        <v>31</v>
      </c>
      <c r="P35" s="61"/>
      <c r="Q35" s="60"/>
      <c r="R35" s="62">
        <v>80</v>
      </c>
      <c r="S35" s="64"/>
      <c r="T35" s="64"/>
      <c r="U35" s="64"/>
      <c r="V35" s="64"/>
      <c r="W35" s="64"/>
      <c r="X35" s="62" t="s">
        <v>41</v>
      </c>
      <c r="Y35" s="163" t="s">
        <v>131</v>
      </c>
      <c r="Z35" s="65" t="s">
        <v>33</v>
      </c>
    </row>
    <row r="36" spans="1:27" s="65" customFormat="1">
      <c r="A36" s="64" t="s">
        <v>66</v>
      </c>
      <c r="B36" s="207">
        <v>19</v>
      </c>
      <c r="C36" s="207">
        <v>2</v>
      </c>
      <c r="D36" s="82" t="s">
        <v>544</v>
      </c>
      <c r="E36" s="55">
        <v>30000</v>
      </c>
      <c r="F36" s="64"/>
      <c r="G36" s="64"/>
      <c r="H36" s="64"/>
      <c r="I36" s="64"/>
      <c r="J36" s="64"/>
      <c r="K36" s="64"/>
      <c r="L36" s="57" t="s">
        <v>545</v>
      </c>
      <c r="M36" s="62" t="s">
        <v>1638</v>
      </c>
      <c r="N36" s="872">
        <v>20</v>
      </c>
      <c r="O36" s="85" t="s">
        <v>31</v>
      </c>
      <c r="P36" s="61" t="s">
        <v>1353</v>
      </c>
      <c r="Q36" s="60"/>
      <c r="R36" s="62">
        <v>80</v>
      </c>
      <c r="S36" s="64" t="s">
        <v>1353</v>
      </c>
      <c r="T36" s="64"/>
      <c r="U36" s="185" t="s">
        <v>131</v>
      </c>
      <c r="V36" s="185" t="s">
        <v>131</v>
      </c>
      <c r="W36" s="185" t="s">
        <v>131</v>
      </c>
      <c r="X36" s="62" t="s">
        <v>41</v>
      </c>
      <c r="Y36" s="163" t="s">
        <v>170</v>
      </c>
      <c r="Z36" s="65" t="s">
        <v>33</v>
      </c>
    </row>
    <row r="37" spans="1:27" s="65" customFormat="1" ht="27.95" customHeight="1">
      <c r="A37" s="64" t="s">
        <v>66</v>
      </c>
      <c r="B37" s="207">
        <v>20</v>
      </c>
      <c r="C37" s="207">
        <v>3</v>
      </c>
      <c r="D37" s="82" t="s">
        <v>546</v>
      </c>
      <c r="E37" s="55">
        <v>100000</v>
      </c>
      <c r="F37" s="64"/>
      <c r="G37" s="64"/>
      <c r="H37" s="64"/>
      <c r="I37" s="64"/>
      <c r="J37" s="64"/>
      <c r="K37" s="64"/>
      <c r="L37" s="57" t="s">
        <v>332</v>
      </c>
      <c r="M37" s="62"/>
      <c r="N37" s="872">
        <v>35</v>
      </c>
      <c r="O37" s="85" t="s">
        <v>31</v>
      </c>
      <c r="P37" s="61"/>
      <c r="Q37" s="60"/>
      <c r="R37" s="62">
        <v>80</v>
      </c>
      <c r="S37" s="64"/>
      <c r="T37" s="64"/>
      <c r="U37" s="64"/>
      <c r="V37" s="64"/>
      <c r="W37" s="64"/>
      <c r="X37" s="62" t="s">
        <v>41</v>
      </c>
      <c r="Y37" s="163" t="s">
        <v>131</v>
      </c>
    </row>
    <row r="38" spans="1:27" s="65" customFormat="1" ht="27.95" customHeight="1">
      <c r="A38" s="64" t="s">
        <v>66</v>
      </c>
      <c r="B38" s="207">
        <v>21</v>
      </c>
      <c r="C38" s="207">
        <v>4</v>
      </c>
      <c r="D38" s="82" t="s">
        <v>547</v>
      </c>
      <c r="E38" s="55">
        <v>100000</v>
      </c>
      <c r="F38" s="64"/>
      <c r="G38" s="64"/>
      <c r="H38" s="64"/>
      <c r="I38" s="64"/>
      <c r="J38" s="64"/>
      <c r="K38" s="64"/>
      <c r="L38" s="57" t="s">
        <v>548</v>
      </c>
      <c r="M38" s="62" t="s">
        <v>1639</v>
      </c>
      <c r="N38" s="872">
        <v>25</v>
      </c>
      <c r="O38" s="85" t="s">
        <v>31</v>
      </c>
      <c r="P38" s="61" t="s">
        <v>1353</v>
      </c>
      <c r="Q38" s="60"/>
      <c r="R38" s="62">
        <v>80</v>
      </c>
      <c r="S38" s="64" t="s">
        <v>1353</v>
      </c>
      <c r="T38" s="64"/>
      <c r="U38" s="185" t="s">
        <v>131</v>
      </c>
      <c r="V38" s="185" t="s">
        <v>131</v>
      </c>
      <c r="W38" s="185" t="s">
        <v>131</v>
      </c>
      <c r="X38" s="62" t="s">
        <v>41</v>
      </c>
      <c r="Y38" s="163" t="s">
        <v>170</v>
      </c>
      <c r="Z38" s="65" t="s">
        <v>42</v>
      </c>
    </row>
    <row r="39" spans="1:27" s="1452" customFormat="1" ht="27.95" customHeight="1">
      <c r="A39" s="1442"/>
      <c r="B39" s="1474"/>
      <c r="C39" s="1474"/>
      <c r="D39" s="1475" t="s">
        <v>1566</v>
      </c>
      <c r="E39" s="1476">
        <v>50000</v>
      </c>
      <c r="F39" s="1442"/>
      <c r="G39" s="1442"/>
      <c r="H39" s="1454">
        <v>49332</v>
      </c>
      <c r="I39" s="1442"/>
      <c r="J39" s="1442"/>
      <c r="K39" s="1455">
        <f>SUM(E39-H39)</f>
        <v>668</v>
      </c>
      <c r="L39" s="1468"/>
      <c r="M39" s="1448" t="s">
        <v>1568</v>
      </c>
      <c r="N39" s="1443"/>
      <c r="O39" s="1445"/>
      <c r="P39" s="1446">
        <v>16</v>
      </c>
      <c r="Q39" s="1447" t="s">
        <v>31</v>
      </c>
      <c r="R39" s="1448"/>
      <c r="S39" s="1442">
        <v>84.57</v>
      </c>
      <c r="T39" s="675" t="s">
        <v>170</v>
      </c>
      <c r="U39" s="461" t="s">
        <v>131</v>
      </c>
      <c r="V39" s="461" t="s">
        <v>131</v>
      </c>
      <c r="W39" s="675" t="s">
        <v>170</v>
      </c>
      <c r="X39" s="1448"/>
      <c r="Y39" s="675" t="s">
        <v>170</v>
      </c>
    </row>
    <row r="40" spans="1:27" s="1452" customFormat="1" ht="27.95" customHeight="1">
      <c r="A40" s="1442"/>
      <c r="B40" s="1474"/>
      <c r="C40" s="1474"/>
      <c r="D40" s="1475" t="s">
        <v>1567</v>
      </c>
      <c r="E40" s="1476">
        <v>50000</v>
      </c>
      <c r="F40" s="1442"/>
      <c r="G40" s="1442"/>
      <c r="H40" s="1442"/>
      <c r="I40" s="1442"/>
      <c r="J40" s="1442"/>
      <c r="K40" s="1442"/>
      <c r="L40" s="1468"/>
      <c r="M40" s="1448"/>
      <c r="N40" s="1443"/>
      <c r="O40" s="1445"/>
      <c r="P40" s="1446"/>
      <c r="Q40" s="1447"/>
      <c r="R40" s="1448"/>
      <c r="S40" s="1442"/>
      <c r="T40" s="1442"/>
      <c r="U40" s="1442"/>
      <c r="V40" s="1442"/>
      <c r="W40" s="1442"/>
      <c r="X40" s="1448"/>
      <c r="Y40" s="1451"/>
    </row>
    <row r="41" spans="1:27" s="50" customFormat="1">
      <c r="A41" s="99"/>
      <c r="B41" s="206"/>
      <c r="C41" s="206"/>
      <c r="D41" s="42" t="s">
        <v>84</v>
      </c>
      <c r="E41" s="43"/>
      <c r="F41" s="43"/>
      <c r="G41" s="43"/>
      <c r="H41" s="43"/>
      <c r="I41" s="43"/>
      <c r="J41" s="43"/>
      <c r="K41" s="43"/>
      <c r="L41" s="45"/>
      <c r="M41" s="44"/>
      <c r="N41" s="40"/>
      <c r="O41" s="47"/>
      <c r="P41" s="48"/>
      <c r="Q41" s="49"/>
      <c r="R41" s="44"/>
      <c r="S41" s="46"/>
      <c r="T41" s="46"/>
      <c r="U41" s="46"/>
      <c r="V41" s="46"/>
      <c r="W41" s="46"/>
      <c r="X41" s="44"/>
      <c r="Y41" s="668"/>
    </row>
    <row r="42" spans="1:27" s="517" customFormat="1">
      <c r="A42" s="523" t="s">
        <v>85</v>
      </c>
      <c r="B42" s="597">
        <v>22</v>
      </c>
      <c r="C42" s="597">
        <v>1</v>
      </c>
      <c r="D42" s="1160" t="s">
        <v>549</v>
      </c>
      <c r="E42" s="520">
        <v>100000</v>
      </c>
      <c r="F42" s="523"/>
      <c r="G42" s="523"/>
      <c r="H42" s="1161">
        <v>17097.8</v>
      </c>
      <c r="I42" s="523"/>
      <c r="J42" s="523"/>
      <c r="K42" s="1162">
        <f>SUM(E42-H42)</f>
        <v>82902.2</v>
      </c>
      <c r="L42" s="522" t="s">
        <v>550</v>
      </c>
      <c r="M42" s="1163">
        <v>20809</v>
      </c>
      <c r="N42" s="518">
        <v>140</v>
      </c>
      <c r="O42" s="524" t="s">
        <v>31</v>
      </c>
      <c r="P42" s="525">
        <v>65</v>
      </c>
      <c r="Q42" s="526" t="s">
        <v>31</v>
      </c>
      <c r="R42" s="527">
        <v>80</v>
      </c>
      <c r="S42" s="523">
        <v>92.14</v>
      </c>
      <c r="T42" s="669" t="s">
        <v>131</v>
      </c>
      <c r="U42" s="669" t="s">
        <v>170</v>
      </c>
      <c r="V42" s="669" t="s">
        <v>170</v>
      </c>
      <c r="W42" s="669" t="s">
        <v>170</v>
      </c>
      <c r="X42" s="527" t="s">
        <v>41</v>
      </c>
      <c r="Y42" s="669" t="s">
        <v>170</v>
      </c>
      <c r="Z42" s="517" t="s">
        <v>33</v>
      </c>
    </row>
    <row r="43" spans="1:27" s="423" customFormat="1" ht="45">
      <c r="A43" s="427"/>
      <c r="B43" s="605"/>
      <c r="C43" s="605"/>
      <c r="D43" s="1164" t="s">
        <v>1338</v>
      </c>
      <c r="E43" s="411">
        <v>29160</v>
      </c>
      <c r="F43" s="427"/>
      <c r="G43" s="427"/>
      <c r="H43" s="457">
        <v>29160</v>
      </c>
      <c r="I43" s="427"/>
      <c r="J43" s="427"/>
      <c r="K43" s="1165">
        <f>SUM(E43-H43)</f>
        <v>0</v>
      </c>
      <c r="L43" s="416"/>
      <c r="M43" s="1432" t="s">
        <v>1340</v>
      </c>
      <c r="N43" s="417">
        <v>70</v>
      </c>
      <c r="O43" s="460" t="s">
        <v>31</v>
      </c>
      <c r="P43" s="419">
        <v>65</v>
      </c>
      <c r="Q43" s="418" t="s">
        <v>31</v>
      </c>
      <c r="R43" s="420">
        <v>80</v>
      </c>
      <c r="S43" s="427">
        <v>92.14</v>
      </c>
      <c r="T43" s="461" t="s">
        <v>131</v>
      </c>
      <c r="U43" s="461" t="s">
        <v>131</v>
      </c>
      <c r="V43" s="461" t="s">
        <v>170</v>
      </c>
      <c r="W43" s="461" t="s">
        <v>170</v>
      </c>
      <c r="X43" s="420" t="s">
        <v>41</v>
      </c>
      <c r="Y43" s="461" t="s">
        <v>170</v>
      </c>
    </row>
    <row r="44" spans="1:27" s="443" customFormat="1" ht="45">
      <c r="A44" s="442"/>
      <c r="B44" s="619"/>
      <c r="C44" s="619"/>
      <c r="D44" s="1166" t="s">
        <v>1339</v>
      </c>
      <c r="E44" s="432">
        <v>50040</v>
      </c>
      <c r="F44" s="442"/>
      <c r="G44" s="442"/>
      <c r="H44" s="463">
        <v>50040</v>
      </c>
      <c r="I44" s="442"/>
      <c r="J44" s="442"/>
      <c r="K44" s="1167">
        <f>SUM(E44-H44)</f>
        <v>0</v>
      </c>
      <c r="L44" s="436"/>
      <c r="M44" s="1433" t="s">
        <v>1561</v>
      </c>
      <c r="N44" s="437">
        <v>55</v>
      </c>
      <c r="O44" s="466" t="s">
        <v>31</v>
      </c>
      <c r="P44" s="439">
        <v>194</v>
      </c>
      <c r="Q44" s="438" t="s">
        <v>31</v>
      </c>
      <c r="R44" s="440">
        <v>80</v>
      </c>
      <c r="S44" s="442">
        <v>89.27</v>
      </c>
      <c r="T44" s="675" t="s">
        <v>170</v>
      </c>
      <c r="U44" s="467" t="s">
        <v>131</v>
      </c>
      <c r="V44" s="461" t="s">
        <v>170</v>
      </c>
      <c r="W44" s="467" t="s">
        <v>170</v>
      </c>
      <c r="X44" s="440" t="s">
        <v>41</v>
      </c>
      <c r="Y44" s="467" t="s">
        <v>170</v>
      </c>
    </row>
    <row r="45" spans="1:27" s="65" customFormat="1" ht="27.95" customHeight="1">
      <c r="A45" s="64" t="s">
        <v>85</v>
      </c>
      <c r="B45" s="597">
        <v>23</v>
      </c>
      <c r="C45" s="597">
        <v>2</v>
      </c>
      <c r="D45" s="1520" t="s">
        <v>551</v>
      </c>
      <c r="E45" s="520">
        <v>30000</v>
      </c>
      <c r="F45" s="523"/>
      <c r="G45" s="523"/>
      <c r="H45" s="523"/>
      <c r="I45" s="523"/>
      <c r="J45" s="523"/>
      <c r="K45" s="523"/>
      <c r="L45" s="522" t="s">
        <v>552</v>
      </c>
      <c r="M45" s="527"/>
      <c r="N45" s="518">
        <v>30</v>
      </c>
      <c r="O45" s="524" t="s">
        <v>31</v>
      </c>
      <c r="P45" s="525"/>
      <c r="Q45" s="526"/>
      <c r="R45" s="527">
        <v>80</v>
      </c>
      <c r="S45" s="523"/>
      <c r="T45" s="523"/>
      <c r="U45" s="523"/>
      <c r="V45" s="523"/>
      <c r="W45" s="523"/>
      <c r="X45" s="527" t="s">
        <v>41</v>
      </c>
      <c r="Y45" s="669" t="s">
        <v>170</v>
      </c>
      <c r="Z45" s="65" t="s">
        <v>150</v>
      </c>
    </row>
    <row r="46" spans="1:27" s="1452" customFormat="1" ht="27.95" customHeight="1">
      <c r="A46" s="1442"/>
      <c r="B46" s="1521"/>
      <c r="C46" s="1521"/>
      <c r="D46" s="1522" t="s">
        <v>1563</v>
      </c>
      <c r="E46" s="1523">
        <v>11360</v>
      </c>
      <c r="F46" s="472"/>
      <c r="G46" s="472"/>
      <c r="H46" s="1524">
        <v>11360</v>
      </c>
      <c r="I46" s="472"/>
      <c r="J46" s="472"/>
      <c r="K46" s="1525">
        <f>SUM(E46-H46)</f>
        <v>0</v>
      </c>
      <c r="L46" s="1152"/>
      <c r="M46" s="1526" t="s">
        <v>1477</v>
      </c>
      <c r="N46" s="1527"/>
      <c r="O46" s="1528"/>
      <c r="P46" s="1529">
        <v>32</v>
      </c>
      <c r="Q46" s="1530" t="s">
        <v>31</v>
      </c>
      <c r="R46" s="1531"/>
      <c r="S46" s="472">
        <v>83.88</v>
      </c>
      <c r="T46" s="422" t="s">
        <v>170</v>
      </c>
      <c r="U46" s="461" t="s">
        <v>131</v>
      </c>
      <c r="V46" s="461" t="s">
        <v>131</v>
      </c>
      <c r="W46" s="461" t="s">
        <v>170</v>
      </c>
      <c r="X46" s="1531"/>
      <c r="Y46" s="461" t="s">
        <v>170</v>
      </c>
    </row>
    <row r="47" spans="1:27" s="1452" customFormat="1" ht="27.95" customHeight="1">
      <c r="A47" s="1442"/>
      <c r="B47" s="1521"/>
      <c r="C47" s="1521"/>
      <c r="D47" s="1522" t="s">
        <v>1564</v>
      </c>
      <c r="E47" s="1523">
        <v>7040</v>
      </c>
      <c r="F47" s="472"/>
      <c r="G47" s="472"/>
      <c r="H47" s="472"/>
      <c r="I47" s="472"/>
      <c r="J47" s="472"/>
      <c r="K47" s="472"/>
      <c r="L47" s="1152"/>
      <c r="M47" s="1531"/>
      <c r="N47" s="1527"/>
      <c r="O47" s="1528"/>
      <c r="P47" s="1529"/>
      <c r="Q47" s="1530"/>
      <c r="R47" s="1531"/>
      <c r="S47" s="472"/>
      <c r="T47" s="472"/>
      <c r="U47" s="472"/>
      <c r="V47" s="472"/>
      <c r="W47" s="472"/>
      <c r="X47" s="1531"/>
      <c r="Y47" s="422"/>
    </row>
    <row r="48" spans="1:27" s="1669" customFormat="1" ht="27.95" customHeight="1">
      <c r="A48" s="1887"/>
      <c r="B48" s="1931"/>
      <c r="C48" s="1931"/>
      <c r="D48" s="1932" t="s">
        <v>1565</v>
      </c>
      <c r="E48" s="1933">
        <v>11600</v>
      </c>
      <c r="F48" s="1934"/>
      <c r="G48" s="1934"/>
      <c r="H48" s="1934"/>
      <c r="I48" s="1934"/>
      <c r="J48" s="1934"/>
      <c r="K48" s="1934"/>
      <c r="L48" s="1935"/>
      <c r="M48" s="1936"/>
      <c r="N48" s="1937"/>
      <c r="O48" s="1938"/>
      <c r="P48" s="1939"/>
      <c r="Q48" s="1940"/>
      <c r="R48" s="1936"/>
      <c r="S48" s="1934"/>
      <c r="T48" s="1934"/>
      <c r="U48" s="1934"/>
      <c r="V48" s="1934"/>
      <c r="W48" s="1934"/>
      <c r="X48" s="1936"/>
      <c r="Y48" s="1179"/>
    </row>
    <row r="49" spans="1:33" s="131" customFormat="1" ht="46.5">
      <c r="A49" s="1068" t="s">
        <v>85</v>
      </c>
      <c r="B49" s="1265">
        <v>24</v>
      </c>
      <c r="C49" s="1265">
        <v>3</v>
      </c>
      <c r="D49" s="1924" t="s">
        <v>553</v>
      </c>
      <c r="E49" s="1080">
        <v>50000</v>
      </c>
      <c r="F49" s="1068"/>
      <c r="G49" s="1068"/>
      <c r="H49" s="1068"/>
      <c r="I49" s="1068"/>
      <c r="J49" s="1068"/>
      <c r="K49" s="1068"/>
      <c r="L49" s="1082" t="s">
        <v>554</v>
      </c>
      <c r="M49" s="219"/>
      <c r="N49" s="1069">
        <v>30</v>
      </c>
      <c r="O49" s="1084" t="s">
        <v>31</v>
      </c>
      <c r="P49" s="1085"/>
      <c r="Q49" s="1086"/>
      <c r="R49" s="219">
        <v>80</v>
      </c>
      <c r="S49" s="1068"/>
      <c r="T49" s="1068"/>
      <c r="U49" s="1068"/>
      <c r="V49" s="1068"/>
      <c r="W49" s="1068"/>
      <c r="X49" s="219" t="s">
        <v>41</v>
      </c>
      <c r="Y49" s="1271" t="s">
        <v>131</v>
      </c>
      <c r="Z49" s="131" t="s">
        <v>33</v>
      </c>
    </row>
    <row r="50" spans="1:33" s="2024" customFormat="1" ht="27.95" customHeight="1">
      <c r="A50" s="2011" t="s">
        <v>85</v>
      </c>
      <c r="B50" s="2012">
        <v>25</v>
      </c>
      <c r="C50" s="2012">
        <v>4</v>
      </c>
      <c r="D50" s="2013" t="s">
        <v>92</v>
      </c>
      <c r="E50" s="2014">
        <v>200000</v>
      </c>
      <c r="F50" s="2015"/>
      <c r="G50" s="2015"/>
      <c r="H50" s="2015"/>
      <c r="I50" s="2015"/>
      <c r="J50" s="2015"/>
      <c r="K50" s="2015"/>
      <c r="L50" s="2016" t="s">
        <v>93</v>
      </c>
      <c r="M50" s="2017"/>
      <c r="N50" s="2018">
        <v>70</v>
      </c>
      <c r="O50" s="2019" t="s">
        <v>31</v>
      </c>
      <c r="P50" s="2020"/>
      <c r="Q50" s="2021"/>
      <c r="R50" s="2017"/>
      <c r="S50" s="2015"/>
      <c r="T50" s="2473" t="s">
        <v>1737</v>
      </c>
      <c r="U50" s="2474"/>
      <c r="V50" s="2474"/>
      <c r="W50" s="2475"/>
      <c r="X50" s="2022" t="s">
        <v>41</v>
      </c>
      <c r="Y50" s="2023" t="s">
        <v>131</v>
      </c>
      <c r="Z50" s="2024" t="s">
        <v>1700</v>
      </c>
    </row>
    <row r="51" spans="1:33" s="317" customFormat="1" ht="27.95" customHeight="1">
      <c r="A51" s="1068" t="s">
        <v>85</v>
      </c>
      <c r="B51" s="1265">
        <v>26</v>
      </c>
      <c r="C51" s="1265">
        <v>5</v>
      </c>
      <c r="D51" s="2025" t="s">
        <v>555</v>
      </c>
      <c r="E51" s="2026">
        <v>45000</v>
      </c>
      <c r="F51" s="1270"/>
      <c r="G51" s="1270"/>
      <c r="H51" s="1270"/>
      <c r="I51" s="1270"/>
      <c r="J51" s="1270"/>
      <c r="K51" s="1270"/>
      <c r="L51" s="1082" t="s">
        <v>93</v>
      </c>
      <c r="M51" s="1082"/>
      <c r="N51" s="1069">
        <v>50</v>
      </c>
      <c r="O51" s="1086" t="s">
        <v>31</v>
      </c>
      <c r="P51" s="1085"/>
      <c r="Q51" s="1086"/>
      <c r="R51" s="219">
        <v>80</v>
      </c>
      <c r="S51" s="1068"/>
      <c r="T51" s="1068"/>
      <c r="U51" s="1068"/>
      <c r="V51" s="1068"/>
      <c r="W51" s="1068"/>
      <c r="X51" s="219" t="s">
        <v>32</v>
      </c>
      <c r="Y51" s="1271" t="s">
        <v>131</v>
      </c>
      <c r="Z51" s="131" t="s">
        <v>33</v>
      </c>
    </row>
    <row r="52" spans="1:33" s="506" customFormat="1" ht="27.95" customHeight="1">
      <c r="A52" s="1820" t="s">
        <v>85</v>
      </c>
      <c r="B52" s="1950">
        <v>27</v>
      </c>
      <c r="C52" s="1950">
        <v>6</v>
      </c>
      <c r="D52" s="1992" t="s">
        <v>556</v>
      </c>
      <c r="E52" s="1241">
        <v>30000</v>
      </c>
      <c r="F52" s="1945"/>
      <c r="G52" s="1820"/>
      <c r="H52" s="1820"/>
      <c r="I52" s="1820"/>
      <c r="J52" s="1820"/>
      <c r="K52" s="1820"/>
      <c r="L52" s="1244" t="s">
        <v>93</v>
      </c>
      <c r="M52" s="1244"/>
      <c r="N52" s="401">
        <v>60</v>
      </c>
      <c r="O52" s="1169" t="s">
        <v>31</v>
      </c>
      <c r="P52" s="2033"/>
      <c r="Q52" s="1828"/>
      <c r="R52" s="1170">
        <v>80</v>
      </c>
      <c r="S52" s="1820"/>
      <c r="T52" s="1820"/>
      <c r="U52" s="1820"/>
      <c r="V52" s="1820"/>
      <c r="W52" s="1820"/>
      <c r="X52" s="1170" t="s">
        <v>81</v>
      </c>
      <c r="Y52" s="1129" t="s">
        <v>131</v>
      </c>
    </row>
    <row r="53" spans="1:33" s="317" customFormat="1">
      <c r="A53" s="131"/>
      <c r="B53" s="204"/>
      <c r="C53" s="204"/>
      <c r="D53" s="1882"/>
      <c r="L53" s="130"/>
      <c r="M53" s="126"/>
      <c r="N53" s="126"/>
      <c r="O53" s="132"/>
      <c r="P53" s="131"/>
      <c r="Q53" s="131"/>
      <c r="R53" s="126"/>
      <c r="S53" s="131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</row>
    <row r="54" spans="1:33" s="317" customFormat="1" ht="23.25" customHeight="1">
      <c r="A54" s="131"/>
      <c r="B54" s="204"/>
      <c r="C54" s="204"/>
      <c r="D54" s="2480"/>
      <c r="E54" s="2480"/>
      <c r="F54" s="2480"/>
      <c r="G54" s="2480"/>
      <c r="H54" s="2480"/>
      <c r="I54" s="2480"/>
      <c r="J54" s="2480"/>
      <c r="K54" s="2480"/>
      <c r="L54" s="2480"/>
      <c r="M54" s="2480"/>
      <c r="N54" s="126"/>
      <c r="O54" s="132"/>
      <c r="P54" s="131"/>
      <c r="Q54" s="131"/>
      <c r="R54" s="126"/>
      <c r="S54" s="131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</row>
    <row r="55" spans="1:33" s="317" customFormat="1" ht="21.75" customHeight="1">
      <c r="A55" s="131"/>
      <c r="B55" s="204"/>
      <c r="C55" s="204"/>
      <c r="D55" s="1882"/>
      <c r="L55" s="130"/>
      <c r="M55" s="126"/>
      <c r="N55" s="126"/>
      <c r="O55" s="132"/>
      <c r="P55" s="131"/>
      <c r="Q55" s="131"/>
      <c r="R55" s="126"/>
      <c r="S55" s="131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</row>
    <row r="56" spans="1:33" s="317" customFormat="1" ht="21.75" customHeight="1">
      <c r="A56" s="131"/>
      <c r="B56" s="204"/>
      <c r="C56" s="204"/>
      <c r="D56" s="1882"/>
      <c r="L56" s="130"/>
      <c r="M56" s="126"/>
      <c r="N56" s="126"/>
      <c r="O56" s="132"/>
      <c r="P56" s="131"/>
      <c r="Q56" s="131"/>
      <c r="R56" s="126"/>
      <c r="S56" s="131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</row>
    <row r="57" spans="1:33" s="317" customFormat="1" ht="21.75" customHeight="1">
      <c r="A57" s="131"/>
      <c r="B57" s="204"/>
      <c r="C57" s="204"/>
      <c r="D57" s="1882"/>
      <c r="L57" s="130"/>
      <c r="M57" s="126"/>
      <c r="N57" s="126"/>
      <c r="O57" s="132"/>
      <c r="P57" s="131"/>
      <c r="Q57" s="131"/>
      <c r="R57" s="126"/>
      <c r="S57" s="131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</row>
    <row r="58" spans="1:33" s="317" customFormat="1" ht="21.75" customHeight="1">
      <c r="A58" s="131"/>
      <c r="B58" s="204"/>
      <c r="C58" s="204"/>
      <c r="D58" s="1882"/>
      <c r="L58" s="130"/>
      <c r="M58" s="126"/>
      <c r="N58" s="126"/>
      <c r="O58" s="132"/>
      <c r="P58" s="131"/>
      <c r="Q58" s="131"/>
      <c r="R58" s="126"/>
      <c r="S58" s="131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</row>
    <row r="59" spans="1:33" s="317" customFormat="1" ht="21.75" customHeight="1">
      <c r="A59" s="131"/>
      <c r="B59" s="204"/>
      <c r="C59" s="204"/>
      <c r="D59" s="1882"/>
      <c r="L59" s="130"/>
      <c r="M59" s="126"/>
      <c r="N59" s="126"/>
      <c r="O59" s="132"/>
      <c r="P59" s="131"/>
      <c r="Q59" s="131"/>
      <c r="R59" s="126"/>
      <c r="S59" s="131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</row>
    <row r="60" spans="1:33" s="317" customFormat="1" ht="21.75" customHeight="1">
      <c r="A60" s="131"/>
      <c r="B60" s="204"/>
      <c r="C60" s="204"/>
      <c r="D60" s="1882"/>
      <c r="L60" s="130"/>
      <c r="M60" s="126"/>
      <c r="N60" s="126"/>
      <c r="O60" s="132"/>
      <c r="P60" s="131"/>
      <c r="Q60" s="131"/>
      <c r="R60" s="126"/>
      <c r="S60" s="131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</row>
    <row r="61" spans="1:33" s="313" customFormat="1" ht="21.75" customHeight="1">
      <c r="A61" s="126"/>
      <c r="B61" s="204"/>
      <c r="C61" s="204"/>
      <c r="D61" s="1882"/>
      <c r="E61" s="317"/>
      <c r="F61" s="317"/>
      <c r="G61" s="317"/>
      <c r="H61" s="317"/>
      <c r="I61" s="317"/>
      <c r="J61" s="317"/>
      <c r="K61" s="317"/>
      <c r="L61" s="130"/>
      <c r="M61" s="126"/>
      <c r="N61" s="126"/>
      <c r="O61" s="132"/>
      <c r="P61" s="131"/>
      <c r="Q61" s="131"/>
      <c r="R61" s="126"/>
      <c r="S61" s="131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</row>
    <row r="62" spans="1:33" s="313" customFormat="1" ht="21.75" customHeight="1">
      <c r="A62" s="126"/>
      <c r="B62" s="204"/>
      <c r="C62" s="204"/>
      <c r="D62" s="1882"/>
      <c r="E62" s="317"/>
      <c r="F62" s="317"/>
      <c r="G62" s="317"/>
      <c r="H62" s="317"/>
      <c r="I62" s="317"/>
      <c r="J62" s="317"/>
      <c r="K62" s="317"/>
      <c r="L62" s="130"/>
      <c r="M62" s="126"/>
      <c r="N62" s="126"/>
      <c r="O62" s="132"/>
      <c r="P62" s="131"/>
      <c r="Q62" s="131"/>
      <c r="R62" s="126"/>
      <c r="S62" s="131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  <c r="AG62" s="131"/>
    </row>
    <row r="63" spans="1:33" s="313" customFormat="1" ht="21.75" customHeight="1">
      <c r="A63" s="126"/>
      <c r="B63" s="204"/>
      <c r="C63" s="204"/>
      <c r="D63" s="1882"/>
      <c r="E63" s="317"/>
      <c r="F63" s="317"/>
      <c r="G63" s="317"/>
      <c r="H63" s="317"/>
      <c r="I63" s="317"/>
      <c r="J63" s="317"/>
      <c r="K63" s="317"/>
      <c r="L63" s="130"/>
      <c r="M63" s="126"/>
      <c r="N63" s="126"/>
      <c r="O63" s="132"/>
      <c r="P63" s="131"/>
      <c r="Q63" s="131"/>
      <c r="R63" s="126"/>
      <c r="S63" s="131"/>
      <c r="T63" s="131"/>
      <c r="U63" s="131"/>
      <c r="V63" s="131"/>
      <c r="W63" s="131"/>
      <c r="X63" s="126"/>
      <c r="Y63" s="131"/>
      <c r="Z63" s="131"/>
      <c r="AA63" s="131"/>
      <c r="AB63" s="131"/>
      <c r="AC63" s="131"/>
      <c r="AD63" s="131"/>
      <c r="AE63" s="131"/>
      <c r="AF63" s="131"/>
      <c r="AG63" s="131"/>
    </row>
    <row r="64" spans="1:33" s="313" customFormat="1" ht="21.75" customHeight="1">
      <c r="A64" s="126"/>
      <c r="B64" s="204"/>
      <c r="C64" s="204"/>
      <c r="D64" s="1882"/>
      <c r="E64" s="317"/>
      <c r="F64" s="317"/>
      <c r="G64" s="317"/>
      <c r="H64" s="317"/>
      <c r="I64" s="317"/>
      <c r="J64" s="317"/>
      <c r="K64" s="317"/>
      <c r="L64" s="130"/>
      <c r="M64" s="126"/>
      <c r="N64" s="126"/>
      <c r="O64" s="132"/>
      <c r="P64" s="131"/>
      <c r="Q64" s="131"/>
      <c r="R64" s="126"/>
      <c r="S64" s="131"/>
      <c r="T64" s="131"/>
      <c r="U64" s="131"/>
      <c r="V64" s="131"/>
      <c r="W64" s="131"/>
      <c r="X64" s="126"/>
      <c r="Y64" s="131"/>
      <c r="Z64" s="131"/>
      <c r="AA64" s="131"/>
      <c r="AB64" s="131"/>
      <c r="AC64" s="131"/>
      <c r="AD64" s="131"/>
      <c r="AE64" s="131"/>
      <c r="AF64" s="131"/>
      <c r="AG64" s="131"/>
    </row>
    <row r="65" spans="1:35" s="313" customFormat="1" ht="21.75" customHeight="1">
      <c r="A65" s="126"/>
      <c r="B65" s="204"/>
      <c r="C65" s="204"/>
      <c r="D65" s="1882"/>
      <c r="E65" s="317"/>
      <c r="F65" s="317"/>
      <c r="G65" s="317"/>
      <c r="H65" s="317"/>
      <c r="I65" s="317"/>
      <c r="J65" s="317"/>
      <c r="K65" s="317"/>
      <c r="L65" s="130"/>
      <c r="M65" s="126"/>
      <c r="N65" s="126"/>
      <c r="O65" s="132"/>
      <c r="P65" s="131"/>
      <c r="Q65" s="131"/>
      <c r="R65" s="126"/>
      <c r="S65" s="131"/>
      <c r="T65" s="131"/>
      <c r="U65" s="131"/>
      <c r="V65" s="131"/>
      <c r="W65" s="131"/>
      <c r="X65" s="126"/>
      <c r="Y65" s="131"/>
      <c r="Z65" s="131"/>
      <c r="AA65" s="131"/>
      <c r="AB65" s="131"/>
      <c r="AC65" s="131"/>
      <c r="AD65" s="131"/>
      <c r="AE65" s="131"/>
      <c r="AF65" s="131"/>
      <c r="AG65" s="131"/>
    </row>
    <row r="66" spans="1:35" s="313" customFormat="1" ht="21.75" customHeight="1">
      <c r="A66" s="126"/>
      <c r="B66" s="204"/>
      <c r="C66" s="204"/>
      <c r="D66" s="1882"/>
      <c r="E66" s="317"/>
      <c r="F66" s="317"/>
      <c r="G66" s="317"/>
      <c r="H66" s="317"/>
      <c r="I66" s="317"/>
      <c r="J66" s="317"/>
      <c r="K66" s="317"/>
      <c r="L66" s="130"/>
      <c r="M66" s="126"/>
      <c r="N66" s="126"/>
      <c r="O66" s="132"/>
      <c r="P66" s="131"/>
      <c r="Q66" s="131"/>
      <c r="R66" s="126"/>
      <c r="S66" s="131"/>
      <c r="T66" s="131"/>
      <c r="U66" s="131"/>
      <c r="V66" s="131"/>
      <c r="W66" s="131"/>
      <c r="X66" s="126"/>
      <c r="Y66" s="131"/>
      <c r="Z66" s="131"/>
      <c r="AA66" s="131"/>
      <c r="AB66" s="131"/>
      <c r="AC66" s="131"/>
      <c r="AD66" s="131"/>
      <c r="AE66" s="131"/>
      <c r="AF66" s="131"/>
      <c r="AG66" s="131"/>
    </row>
    <row r="67" spans="1:35" s="313" customFormat="1" ht="21.75" customHeight="1">
      <c r="A67" s="126"/>
      <c r="B67" s="204"/>
      <c r="C67" s="204"/>
      <c r="D67" s="1882"/>
      <c r="E67" s="317"/>
      <c r="F67" s="317"/>
      <c r="G67" s="317"/>
      <c r="H67" s="317"/>
      <c r="I67" s="317"/>
      <c r="J67" s="317"/>
      <c r="K67" s="317"/>
      <c r="L67" s="130"/>
      <c r="M67" s="126"/>
      <c r="N67" s="126"/>
      <c r="O67" s="132"/>
      <c r="P67" s="131"/>
      <c r="Q67" s="131"/>
      <c r="R67" s="126"/>
      <c r="S67" s="131"/>
      <c r="T67" s="131"/>
      <c r="U67" s="131"/>
      <c r="V67" s="131"/>
      <c r="W67" s="131"/>
      <c r="X67" s="126"/>
      <c r="Y67" s="131"/>
      <c r="Z67" s="131"/>
      <c r="AA67" s="131"/>
      <c r="AB67" s="131"/>
      <c r="AC67" s="131"/>
      <c r="AD67" s="131"/>
      <c r="AE67" s="131"/>
      <c r="AF67" s="131"/>
      <c r="AG67" s="131"/>
    </row>
    <row r="68" spans="1:35" s="313" customFormat="1" ht="21.75" customHeight="1">
      <c r="A68" s="126"/>
      <c r="B68" s="204"/>
      <c r="C68" s="204"/>
      <c r="D68" s="1882"/>
      <c r="E68" s="317"/>
      <c r="F68" s="317"/>
      <c r="G68" s="317"/>
      <c r="H68" s="317"/>
      <c r="I68" s="317"/>
      <c r="J68" s="317"/>
      <c r="K68" s="317"/>
      <c r="L68" s="130"/>
      <c r="M68" s="126"/>
      <c r="N68" s="126"/>
      <c r="O68" s="132"/>
      <c r="P68" s="131"/>
      <c r="Q68" s="131"/>
      <c r="R68" s="126"/>
      <c r="S68" s="131"/>
      <c r="T68" s="131"/>
      <c r="U68" s="131"/>
      <c r="V68" s="131"/>
      <c r="W68" s="131"/>
      <c r="X68" s="126"/>
      <c r="Y68" s="131"/>
      <c r="Z68" s="131"/>
      <c r="AA68" s="131"/>
      <c r="AB68" s="131"/>
      <c r="AC68" s="131"/>
      <c r="AD68" s="131"/>
      <c r="AE68" s="131"/>
      <c r="AF68" s="131"/>
      <c r="AG68" s="131"/>
    </row>
    <row r="69" spans="1:35" s="313" customFormat="1" ht="21.75" customHeight="1">
      <c r="A69" s="126"/>
      <c r="B69" s="204"/>
      <c r="C69" s="204"/>
      <c r="D69" s="1882"/>
      <c r="E69" s="317"/>
      <c r="F69" s="317"/>
      <c r="G69" s="317"/>
      <c r="H69" s="317"/>
      <c r="I69" s="317"/>
      <c r="J69" s="317"/>
      <c r="K69" s="317"/>
      <c r="L69" s="130"/>
      <c r="M69" s="126"/>
      <c r="N69" s="126"/>
      <c r="O69" s="132"/>
      <c r="P69" s="131"/>
      <c r="Q69" s="131"/>
      <c r="R69" s="126"/>
      <c r="S69" s="131"/>
      <c r="T69" s="131"/>
      <c r="U69" s="131"/>
      <c r="V69" s="131"/>
      <c r="W69" s="131"/>
      <c r="X69" s="126"/>
      <c r="Y69" s="131"/>
      <c r="Z69" s="131"/>
      <c r="AA69" s="131"/>
      <c r="AB69" s="131"/>
      <c r="AC69" s="131"/>
      <c r="AD69" s="131"/>
      <c r="AE69" s="131"/>
      <c r="AF69" s="131"/>
      <c r="AG69" s="131"/>
    </row>
    <row r="70" spans="1:35" s="129" customFormat="1" ht="21.75" customHeight="1">
      <c r="A70" s="133"/>
      <c r="B70" s="204"/>
      <c r="C70" s="204"/>
      <c r="D70" s="127"/>
      <c r="E70" s="66"/>
      <c r="F70" s="66"/>
      <c r="G70" s="66"/>
      <c r="H70" s="66"/>
      <c r="I70" s="66"/>
      <c r="J70" s="66"/>
      <c r="K70" s="66"/>
      <c r="L70" s="130"/>
      <c r="M70" s="126"/>
      <c r="N70" s="126"/>
      <c r="O70" s="132"/>
      <c r="P70" s="131"/>
      <c r="Q70" s="131"/>
      <c r="R70" s="133"/>
      <c r="S70" s="65"/>
      <c r="T70" s="65"/>
      <c r="U70" s="65"/>
      <c r="V70" s="65"/>
      <c r="W70" s="65"/>
      <c r="X70" s="133"/>
      <c r="Y70" s="65"/>
      <c r="Z70" s="65"/>
      <c r="AA70" s="65"/>
      <c r="AB70" s="65"/>
      <c r="AC70" s="65"/>
      <c r="AD70" s="65"/>
      <c r="AE70" s="65"/>
      <c r="AF70" s="65"/>
      <c r="AG70" s="65"/>
    </row>
    <row r="71" spans="1:35" s="129" customFormat="1" ht="21.75" customHeight="1">
      <c r="A71" s="133"/>
      <c r="B71" s="204"/>
      <c r="C71" s="204"/>
      <c r="D71" s="127"/>
      <c r="E71" s="66"/>
      <c r="F71" s="66"/>
      <c r="G71" s="66"/>
      <c r="H71" s="66"/>
      <c r="I71" s="66"/>
      <c r="J71" s="66"/>
      <c r="K71" s="66"/>
      <c r="L71" s="130"/>
      <c r="M71" s="126"/>
      <c r="N71" s="126"/>
      <c r="O71" s="132"/>
      <c r="P71" s="131"/>
      <c r="Q71" s="131"/>
      <c r="R71" s="133"/>
      <c r="S71" s="65"/>
      <c r="T71" s="65"/>
      <c r="U71" s="65"/>
      <c r="V71" s="65"/>
      <c r="W71" s="65"/>
      <c r="X71" s="133"/>
      <c r="Y71" s="65"/>
      <c r="Z71" s="65"/>
      <c r="AA71" s="65"/>
      <c r="AB71" s="65"/>
      <c r="AC71" s="65"/>
      <c r="AD71" s="65"/>
      <c r="AE71" s="65"/>
      <c r="AF71" s="65"/>
      <c r="AG71" s="65"/>
    </row>
    <row r="72" spans="1:35" s="129" customFormat="1" ht="21.75" customHeight="1">
      <c r="A72" s="133"/>
      <c r="B72" s="204"/>
      <c r="C72" s="204"/>
      <c r="D72" s="127"/>
      <c r="E72" s="66"/>
      <c r="F72" s="66"/>
      <c r="G72" s="66"/>
      <c r="H72" s="66"/>
      <c r="I72" s="66"/>
      <c r="J72" s="66"/>
      <c r="K72" s="66"/>
      <c r="L72" s="130"/>
      <c r="M72" s="126"/>
      <c r="N72" s="126"/>
      <c r="O72" s="132"/>
      <c r="P72" s="131"/>
      <c r="Q72" s="131"/>
      <c r="R72" s="133"/>
      <c r="S72" s="65"/>
      <c r="T72" s="65"/>
      <c r="U72" s="65"/>
      <c r="V72" s="65"/>
      <c r="W72" s="65"/>
      <c r="X72" s="133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204"/>
      <c r="C73" s="204"/>
      <c r="D73" s="127"/>
      <c r="E73" s="66"/>
      <c r="F73" s="66"/>
      <c r="G73" s="66"/>
      <c r="H73" s="66"/>
      <c r="I73" s="66"/>
      <c r="J73" s="66"/>
      <c r="K73" s="66"/>
      <c r="L73" s="130"/>
      <c r="M73" s="126"/>
      <c r="N73" s="126"/>
      <c r="O73" s="132"/>
      <c r="P73" s="131"/>
      <c r="Q73" s="131"/>
      <c r="R73" s="133"/>
      <c r="S73" s="65"/>
      <c r="T73" s="65"/>
      <c r="U73" s="65"/>
      <c r="V73" s="65"/>
      <c r="W73" s="65"/>
      <c r="X73" s="133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204"/>
      <c r="C74" s="204"/>
      <c r="D74" s="127"/>
      <c r="E74" s="66"/>
      <c r="F74" s="66"/>
      <c r="G74" s="66"/>
      <c r="H74" s="66"/>
      <c r="I74" s="66"/>
      <c r="J74" s="66"/>
      <c r="K74" s="66"/>
      <c r="L74" s="130"/>
      <c r="M74" s="126"/>
      <c r="N74" s="126"/>
      <c r="O74" s="132"/>
      <c r="P74" s="131"/>
      <c r="Q74" s="131"/>
      <c r="R74" s="133"/>
      <c r="S74" s="65"/>
      <c r="T74" s="65"/>
      <c r="U74" s="65"/>
      <c r="V74" s="65"/>
      <c r="W74" s="65"/>
      <c r="X74" s="133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29" customFormat="1" ht="21.75" customHeight="1">
      <c r="A75" s="133"/>
      <c r="B75" s="204"/>
      <c r="C75" s="204"/>
      <c r="D75" s="127"/>
      <c r="E75" s="66"/>
      <c r="F75" s="66"/>
      <c r="G75" s="66"/>
      <c r="H75" s="66"/>
      <c r="I75" s="66"/>
      <c r="J75" s="66"/>
      <c r="K75" s="66"/>
      <c r="L75" s="130"/>
      <c r="M75" s="126"/>
      <c r="N75" s="126"/>
      <c r="O75" s="132"/>
      <c r="P75" s="131"/>
      <c r="Q75" s="131"/>
      <c r="R75" s="133"/>
      <c r="S75" s="65"/>
      <c r="T75" s="65"/>
      <c r="U75" s="65"/>
      <c r="V75" s="65"/>
      <c r="W75" s="65"/>
      <c r="X75" s="133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1:35" s="129" customFormat="1" ht="21.75" customHeight="1">
      <c r="A76" s="133"/>
      <c r="B76" s="204"/>
      <c r="C76" s="204"/>
      <c r="D76" s="127"/>
      <c r="E76" s="66"/>
      <c r="F76" s="66"/>
      <c r="G76" s="66"/>
      <c r="H76" s="66"/>
      <c r="I76" s="66"/>
      <c r="J76" s="66"/>
      <c r="K76" s="66"/>
      <c r="L76" s="130"/>
      <c r="M76" s="126"/>
      <c r="N76" s="126"/>
      <c r="O76" s="132"/>
      <c r="P76" s="131"/>
      <c r="Q76" s="131"/>
      <c r="R76" s="133"/>
      <c r="S76" s="65"/>
      <c r="T76" s="65"/>
      <c r="U76" s="65"/>
      <c r="V76" s="65"/>
      <c r="W76" s="65"/>
      <c r="X76" s="133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</row>
    <row r="77" spans="1:35" s="129" customFormat="1" ht="21.75" customHeight="1">
      <c r="A77" s="133"/>
      <c r="B77" s="204"/>
      <c r="C77" s="204"/>
      <c r="D77" s="127"/>
      <c r="E77" s="66"/>
      <c r="F77" s="66"/>
      <c r="G77" s="66"/>
      <c r="H77" s="66"/>
      <c r="I77" s="66"/>
      <c r="J77" s="66"/>
      <c r="K77" s="66"/>
      <c r="L77" s="130"/>
      <c r="M77" s="126"/>
      <c r="N77" s="126"/>
      <c r="O77" s="132"/>
      <c r="P77" s="131"/>
      <c r="Q77" s="131"/>
      <c r="R77" s="133"/>
      <c r="S77" s="65"/>
      <c r="T77" s="65"/>
      <c r="U77" s="65"/>
      <c r="V77" s="65"/>
      <c r="W77" s="65"/>
      <c r="X77" s="133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</row>
    <row r="78" spans="1:35" s="129" customFormat="1" ht="21.75" customHeight="1">
      <c r="A78" s="133"/>
      <c r="B78" s="204"/>
      <c r="C78" s="204"/>
      <c r="D78" s="127"/>
      <c r="E78" s="66"/>
      <c r="F78" s="66"/>
      <c r="G78" s="66"/>
      <c r="H78" s="66"/>
      <c r="I78" s="66"/>
      <c r="J78" s="66"/>
      <c r="K78" s="66"/>
      <c r="L78" s="130"/>
      <c r="M78" s="126"/>
      <c r="N78" s="126"/>
      <c r="O78" s="132"/>
      <c r="P78" s="131"/>
      <c r="Q78" s="131"/>
      <c r="R78" s="133"/>
      <c r="S78" s="65"/>
      <c r="T78" s="65"/>
      <c r="U78" s="65"/>
      <c r="V78" s="65"/>
      <c r="W78" s="65"/>
      <c r="X78" s="133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</row>
    <row r="79" spans="1:35" s="129" customFormat="1" ht="21.75" customHeight="1">
      <c r="A79" s="133"/>
      <c r="B79" s="204"/>
      <c r="C79" s="204"/>
      <c r="D79" s="127"/>
      <c r="E79" s="66"/>
      <c r="F79" s="66"/>
      <c r="G79" s="66"/>
      <c r="H79" s="66"/>
      <c r="I79" s="66"/>
      <c r="J79" s="66"/>
      <c r="K79" s="66"/>
      <c r="L79" s="130"/>
      <c r="M79" s="126"/>
      <c r="N79" s="126"/>
      <c r="O79" s="132"/>
      <c r="P79" s="131"/>
      <c r="Q79" s="131"/>
      <c r="R79" s="133"/>
      <c r="S79" s="65"/>
      <c r="T79" s="65"/>
      <c r="U79" s="65"/>
      <c r="V79" s="65"/>
      <c r="W79" s="65"/>
      <c r="X79" s="133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</row>
    <row r="80" spans="1:35" s="129" customFormat="1" ht="21.75" customHeight="1">
      <c r="A80" s="133"/>
      <c r="B80" s="204"/>
      <c r="C80" s="204"/>
      <c r="D80" s="127"/>
      <c r="E80" s="66"/>
      <c r="F80" s="66"/>
      <c r="G80" s="66"/>
      <c r="H80" s="66"/>
      <c r="I80" s="66"/>
      <c r="J80" s="66"/>
      <c r="K80" s="66"/>
      <c r="L80" s="130"/>
      <c r="M80" s="126"/>
      <c r="N80" s="126"/>
      <c r="O80" s="132"/>
      <c r="P80" s="131"/>
      <c r="Q80" s="131"/>
      <c r="R80" s="133"/>
      <c r="S80" s="65"/>
      <c r="T80" s="65"/>
      <c r="U80" s="65"/>
      <c r="V80" s="65"/>
      <c r="W80" s="65"/>
      <c r="X80" s="133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29" customFormat="1" ht="21.75" customHeight="1">
      <c r="A81" s="133"/>
      <c r="B81" s="204"/>
      <c r="C81" s="204"/>
      <c r="D81" s="127"/>
      <c r="E81" s="66"/>
      <c r="F81" s="66"/>
      <c r="G81" s="66"/>
      <c r="H81" s="66"/>
      <c r="I81" s="66"/>
      <c r="J81" s="66"/>
      <c r="K81" s="66"/>
      <c r="L81" s="130"/>
      <c r="M81" s="126"/>
      <c r="N81" s="126"/>
      <c r="O81" s="132"/>
      <c r="P81" s="131"/>
      <c r="Q81" s="131"/>
      <c r="R81" s="133"/>
      <c r="S81" s="65"/>
      <c r="T81" s="65"/>
      <c r="U81" s="65"/>
      <c r="V81" s="65"/>
      <c r="W81" s="65"/>
      <c r="X81" s="133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</row>
    <row r="82" spans="1:35" s="129" customFormat="1" ht="21.75" customHeight="1">
      <c r="A82" s="133"/>
      <c r="B82" s="204"/>
      <c r="C82" s="204"/>
      <c r="D82" s="127"/>
      <c r="E82" s="66"/>
      <c r="F82" s="66"/>
      <c r="G82" s="66"/>
      <c r="H82" s="66"/>
      <c r="I82" s="66"/>
      <c r="J82" s="66"/>
      <c r="K82" s="66"/>
      <c r="L82" s="130"/>
      <c r="M82" s="126"/>
      <c r="N82" s="126"/>
      <c r="O82" s="132"/>
      <c r="P82" s="131"/>
      <c r="Q82" s="131"/>
      <c r="R82" s="133"/>
      <c r="S82" s="65"/>
      <c r="T82" s="65"/>
      <c r="U82" s="65"/>
      <c r="V82" s="65"/>
      <c r="W82" s="65"/>
      <c r="X82" s="133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</row>
    <row r="83" spans="1:35" s="129" customFormat="1" ht="21.75" customHeight="1">
      <c r="A83" s="133"/>
      <c r="B83" s="204"/>
      <c r="C83" s="204"/>
      <c r="D83" s="127"/>
      <c r="E83" s="66"/>
      <c r="F83" s="66"/>
      <c r="G83" s="66"/>
      <c r="H83" s="66"/>
      <c r="I83" s="66"/>
      <c r="J83" s="66"/>
      <c r="K83" s="66"/>
      <c r="L83" s="130"/>
      <c r="M83" s="126"/>
      <c r="N83" s="126"/>
      <c r="O83" s="132"/>
      <c r="P83" s="131"/>
      <c r="Q83" s="131"/>
      <c r="R83" s="133"/>
      <c r="S83" s="65"/>
      <c r="T83" s="65"/>
      <c r="U83" s="65"/>
      <c r="V83" s="65"/>
      <c r="W83" s="65"/>
      <c r="X83" s="133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</row>
    <row r="84" spans="1:35" s="129" customFormat="1" ht="21.75" customHeight="1">
      <c r="A84" s="133"/>
      <c r="B84" s="204"/>
      <c r="C84" s="204"/>
      <c r="D84" s="127"/>
      <c r="E84" s="66"/>
      <c r="F84" s="66"/>
      <c r="G84" s="66"/>
      <c r="H84" s="66"/>
      <c r="I84" s="66"/>
      <c r="J84" s="66"/>
      <c r="K84" s="66"/>
      <c r="L84" s="130"/>
      <c r="M84" s="126"/>
      <c r="N84" s="126"/>
      <c r="O84" s="132"/>
      <c r="P84" s="131"/>
      <c r="Q84" s="131"/>
      <c r="R84" s="133"/>
      <c r="S84" s="65"/>
      <c r="T84" s="65"/>
      <c r="U84" s="65"/>
      <c r="V84" s="65"/>
      <c r="W84" s="65"/>
      <c r="X84" s="133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</row>
    <row r="85" spans="1:35" s="129" customFormat="1" ht="21.75" customHeight="1">
      <c r="A85" s="133"/>
      <c r="B85" s="204"/>
      <c r="C85" s="204"/>
      <c r="D85" s="127"/>
      <c r="E85" s="66"/>
      <c r="F85" s="66"/>
      <c r="G85" s="66"/>
      <c r="H85" s="66"/>
      <c r="I85" s="66"/>
      <c r="J85" s="66"/>
      <c r="K85" s="66"/>
      <c r="L85" s="130"/>
      <c r="M85" s="126"/>
      <c r="N85" s="126"/>
      <c r="O85" s="132"/>
      <c r="P85" s="131"/>
      <c r="Q85" s="131"/>
      <c r="R85" s="133"/>
      <c r="S85" s="65"/>
      <c r="T85" s="65"/>
      <c r="U85" s="65"/>
      <c r="V85" s="65"/>
      <c r="W85" s="65"/>
      <c r="X85" s="133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</row>
    <row r="86" spans="1:35" s="129" customFormat="1" ht="21.75" customHeight="1">
      <c r="A86" s="133"/>
      <c r="B86" s="204"/>
      <c r="C86" s="204"/>
      <c r="D86" s="127"/>
      <c r="E86" s="66"/>
      <c r="F86" s="66"/>
      <c r="G86" s="66"/>
      <c r="H86" s="66"/>
      <c r="I86" s="66"/>
      <c r="J86" s="66"/>
      <c r="K86" s="66"/>
      <c r="L86" s="130"/>
      <c r="M86" s="126"/>
      <c r="N86" s="126"/>
      <c r="O86" s="132"/>
      <c r="P86" s="131"/>
      <c r="Q86" s="131"/>
      <c r="R86" s="133"/>
      <c r="S86" s="65"/>
      <c r="T86" s="65"/>
      <c r="U86" s="65"/>
      <c r="V86" s="65"/>
      <c r="W86" s="65"/>
      <c r="X86" s="133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</row>
    <row r="87" spans="1:35" s="129" customFormat="1" ht="21.75" customHeight="1">
      <c r="A87" s="133"/>
      <c r="B87" s="204"/>
      <c r="C87" s="204"/>
      <c r="D87" s="127"/>
      <c r="E87" s="66"/>
      <c r="F87" s="66"/>
      <c r="G87" s="66"/>
      <c r="H87" s="66"/>
      <c r="I87" s="66"/>
      <c r="J87" s="66"/>
      <c r="K87" s="66"/>
      <c r="L87" s="130"/>
      <c r="M87" s="126"/>
      <c r="N87" s="126"/>
      <c r="O87" s="132"/>
      <c r="P87" s="131"/>
      <c r="Q87" s="131"/>
      <c r="R87" s="133"/>
      <c r="S87" s="65"/>
      <c r="T87" s="65"/>
      <c r="U87" s="65"/>
      <c r="V87" s="65"/>
      <c r="W87" s="65"/>
      <c r="X87" s="133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</row>
    <row r="88" spans="1:35" s="129" customFormat="1" ht="21.75" customHeight="1">
      <c r="A88" s="133"/>
      <c r="B88" s="204"/>
      <c r="C88" s="204"/>
      <c r="D88" s="127"/>
      <c r="E88" s="66"/>
      <c r="F88" s="66"/>
      <c r="G88" s="66"/>
      <c r="H88" s="66"/>
      <c r="I88" s="66"/>
      <c r="J88" s="66"/>
      <c r="K88" s="66"/>
      <c r="L88" s="130"/>
      <c r="M88" s="126"/>
      <c r="N88" s="126"/>
      <c r="O88" s="132"/>
      <c r="P88" s="131"/>
      <c r="Q88" s="131"/>
      <c r="R88" s="133"/>
      <c r="S88" s="65"/>
      <c r="T88" s="65"/>
      <c r="U88" s="65"/>
      <c r="V88" s="65"/>
      <c r="W88" s="65"/>
      <c r="X88" s="133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</row>
    <row r="89" spans="1:35" s="129" customFormat="1" ht="21.75" customHeight="1">
      <c r="A89" s="133"/>
      <c r="B89" s="204"/>
      <c r="C89" s="204"/>
      <c r="D89" s="127"/>
      <c r="E89" s="66"/>
      <c r="F89" s="66"/>
      <c r="G89" s="66"/>
      <c r="H89" s="66"/>
      <c r="I89" s="66"/>
      <c r="J89" s="66"/>
      <c r="K89" s="66"/>
      <c r="L89" s="130"/>
      <c r="M89" s="126"/>
      <c r="N89" s="126"/>
      <c r="O89" s="132"/>
      <c r="P89" s="131"/>
      <c r="Q89" s="131"/>
      <c r="R89" s="133"/>
      <c r="S89" s="65"/>
      <c r="T89" s="65"/>
      <c r="U89" s="65"/>
      <c r="V89" s="65"/>
      <c r="W89" s="65"/>
      <c r="X89" s="133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</row>
    <row r="90" spans="1:35" s="129" customFormat="1" ht="21.75" customHeight="1">
      <c r="A90" s="133"/>
      <c r="B90" s="204"/>
      <c r="C90" s="204"/>
      <c r="D90" s="127"/>
      <c r="E90" s="66"/>
      <c r="F90" s="66"/>
      <c r="G90" s="66"/>
      <c r="H90" s="66"/>
      <c r="I90" s="66"/>
      <c r="J90" s="66"/>
      <c r="K90" s="66"/>
      <c r="L90" s="130"/>
      <c r="M90" s="126"/>
      <c r="N90" s="126"/>
      <c r="O90" s="132"/>
      <c r="P90" s="131"/>
      <c r="Q90" s="131"/>
      <c r="R90" s="133"/>
      <c r="S90" s="65"/>
      <c r="T90" s="65"/>
      <c r="U90" s="65"/>
      <c r="V90" s="65"/>
      <c r="W90" s="65"/>
      <c r="X90" s="133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</row>
    <row r="91" spans="1:35" s="129" customFormat="1" ht="21.75" customHeight="1">
      <c r="A91" s="133"/>
      <c r="B91" s="204"/>
      <c r="C91" s="204"/>
      <c r="D91" s="127"/>
      <c r="E91" s="66"/>
      <c r="F91" s="66"/>
      <c r="G91" s="66"/>
      <c r="H91" s="66"/>
      <c r="I91" s="66"/>
      <c r="J91" s="66"/>
      <c r="K91" s="66"/>
      <c r="L91" s="130"/>
      <c r="M91" s="126"/>
      <c r="N91" s="126"/>
      <c r="O91" s="132"/>
      <c r="P91" s="131"/>
      <c r="Q91" s="131"/>
      <c r="R91" s="133"/>
      <c r="S91" s="65"/>
      <c r="T91" s="65"/>
      <c r="U91" s="65"/>
      <c r="V91" s="65"/>
      <c r="W91" s="65"/>
      <c r="X91" s="133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</row>
    <row r="92" spans="1:35" s="129" customFormat="1" ht="21.75" customHeight="1">
      <c r="A92" s="133"/>
      <c r="B92" s="204"/>
      <c r="C92" s="204"/>
      <c r="D92" s="127"/>
      <c r="E92" s="66"/>
      <c r="F92" s="66"/>
      <c r="G92" s="66"/>
      <c r="H92" s="66"/>
      <c r="I92" s="66"/>
      <c r="J92" s="66"/>
      <c r="K92" s="66"/>
      <c r="L92" s="130"/>
      <c r="M92" s="126"/>
      <c r="N92" s="126"/>
      <c r="O92" s="132"/>
      <c r="P92" s="131"/>
      <c r="Q92" s="131"/>
      <c r="R92" s="133"/>
      <c r="S92" s="65"/>
      <c r="T92" s="65"/>
      <c r="U92" s="65"/>
      <c r="V92" s="65"/>
      <c r="W92" s="65"/>
      <c r="X92" s="133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</row>
    <row r="93" spans="1:35" s="129" customFormat="1" ht="21.75" customHeight="1">
      <c r="A93" s="133"/>
      <c r="B93" s="204"/>
      <c r="C93" s="204"/>
      <c r="D93" s="127"/>
      <c r="E93" s="66"/>
      <c r="F93" s="66"/>
      <c r="G93" s="66"/>
      <c r="H93" s="66"/>
      <c r="I93" s="66"/>
      <c r="J93" s="66"/>
      <c r="K93" s="66"/>
      <c r="L93" s="130"/>
      <c r="M93" s="126"/>
      <c r="N93" s="126"/>
      <c r="O93" s="132"/>
      <c r="P93" s="131"/>
      <c r="Q93" s="131"/>
      <c r="R93" s="133"/>
      <c r="S93" s="65"/>
      <c r="T93" s="65"/>
      <c r="U93" s="65"/>
      <c r="V93" s="65"/>
      <c r="W93" s="65"/>
      <c r="X93" s="133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</row>
    <row r="94" spans="1:35" s="129" customFormat="1" ht="21.75" customHeight="1">
      <c r="A94" s="133"/>
      <c r="B94" s="204"/>
      <c r="C94" s="204"/>
      <c r="D94" s="127"/>
      <c r="E94" s="66"/>
      <c r="F94" s="66"/>
      <c r="G94" s="66"/>
      <c r="H94" s="66"/>
      <c r="I94" s="66"/>
      <c r="J94" s="66"/>
      <c r="K94" s="66"/>
      <c r="L94" s="130"/>
      <c r="M94" s="126"/>
      <c r="N94" s="126"/>
      <c r="O94" s="132"/>
      <c r="P94" s="131"/>
      <c r="Q94" s="131"/>
      <c r="R94" s="133"/>
      <c r="S94" s="65"/>
      <c r="T94" s="65"/>
      <c r="U94" s="65"/>
      <c r="V94" s="65"/>
      <c r="W94" s="65"/>
      <c r="X94" s="133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</row>
    <row r="95" spans="1:35" s="129" customFormat="1" ht="21.75" customHeight="1">
      <c r="A95" s="133"/>
      <c r="B95" s="204"/>
      <c r="C95" s="204"/>
      <c r="D95" s="127"/>
      <c r="E95" s="66"/>
      <c r="F95" s="66"/>
      <c r="G95" s="66"/>
      <c r="H95" s="66"/>
      <c r="I95" s="66"/>
      <c r="J95" s="66"/>
      <c r="K95" s="66"/>
      <c r="L95" s="130"/>
      <c r="M95" s="126"/>
      <c r="N95" s="126"/>
      <c r="O95" s="132"/>
      <c r="P95" s="131"/>
      <c r="Q95" s="131"/>
      <c r="R95" s="133"/>
      <c r="S95" s="65"/>
      <c r="T95" s="65"/>
      <c r="U95" s="65"/>
      <c r="V95" s="65"/>
      <c r="W95" s="65"/>
      <c r="X95" s="133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</row>
    <row r="96" spans="1:35" s="129" customFormat="1" ht="21.75" customHeight="1">
      <c r="A96" s="133"/>
      <c r="B96" s="204"/>
      <c r="C96" s="204"/>
      <c r="D96" s="127"/>
      <c r="E96" s="66"/>
      <c r="F96" s="66"/>
      <c r="G96" s="66"/>
      <c r="H96" s="66"/>
      <c r="I96" s="66"/>
      <c r="J96" s="66"/>
      <c r="K96" s="66"/>
      <c r="L96" s="130"/>
      <c r="M96" s="126"/>
      <c r="N96" s="126"/>
      <c r="O96" s="132"/>
      <c r="P96" s="131"/>
      <c r="Q96" s="131"/>
      <c r="R96" s="133"/>
      <c r="S96" s="65"/>
      <c r="T96" s="65"/>
      <c r="U96" s="65"/>
      <c r="V96" s="65"/>
      <c r="W96" s="65"/>
      <c r="X96" s="133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</row>
    <row r="97" spans="1:35" s="129" customFormat="1" ht="21.75" customHeight="1">
      <c r="A97" s="133"/>
      <c r="B97" s="204"/>
      <c r="C97" s="204"/>
      <c r="D97" s="127"/>
      <c r="E97" s="66"/>
      <c r="F97" s="66"/>
      <c r="G97" s="66"/>
      <c r="H97" s="66"/>
      <c r="I97" s="66"/>
      <c r="J97" s="66"/>
      <c r="K97" s="66"/>
      <c r="L97" s="130"/>
      <c r="M97" s="126"/>
      <c r="N97" s="126"/>
      <c r="O97" s="132"/>
      <c r="P97" s="131"/>
      <c r="Q97" s="131"/>
      <c r="R97" s="133"/>
      <c r="S97" s="65"/>
      <c r="T97" s="65"/>
      <c r="U97" s="65"/>
      <c r="V97" s="65"/>
      <c r="W97" s="65"/>
      <c r="X97" s="133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</row>
    <row r="98" spans="1:35" s="129" customFormat="1" ht="21.75" customHeight="1">
      <c r="A98" s="133"/>
      <c r="B98" s="204"/>
      <c r="C98" s="204"/>
      <c r="D98" s="127"/>
      <c r="E98" s="66"/>
      <c r="F98" s="66"/>
      <c r="G98" s="66"/>
      <c r="H98" s="66"/>
      <c r="I98" s="66"/>
      <c r="J98" s="66"/>
      <c r="K98" s="66"/>
      <c r="L98" s="130"/>
      <c r="M98" s="126"/>
      <c r="N98" s="126"/>
      <c r="O98" s="132"/>
      <c r="P98" s="131"/>
      <c r="Q98" s="131"/>
      <c r="R98" s="133"/>
      <c r="S98" s="65"/>
      <c r="T98" s="65"/>
      <c r="U98" s="65"/>
      <c r="V98" s="65"/>
      <c r="W98" s="65"/>
      <c r="X98" s="133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</row>
    <row r="99" spans="1:35" s="129" customFormat="1" ht="21.75" customHeight="1">
      <c r="A99" s="133"/>
      <c r="B99" s="204"/>
      <c r="C99" s="204"/>
      <c r="D99" s="127"/>
      <c r="E99" s="66"/>
      <c r="F99" s="66"/>
      <c r="G99" s="66"/>
      <c r="H99" s="66"/>
      <c r="I99" s="66"/>
      <c r="J99" s="66"/>
      <c r="K99" s="66"/>
      <c r="L99" s="130"/>
      <c r="M99" s="126"/>
      <c r="N99" s="126"/>
      <c r="O99" s="132"/>
      <c r="P99" s="131"/>
      <c r="Q99" s="131"/>
      <c r="R99" s="133"/>
      <c r="S99" s="65"/>
      <c r="T99" s="65"/>
      <c r="U99" s="65"/>
      <c r="V99" s="65"/>
      <c r="W99" s="65"/>
      <c r="X99" s="133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</row>
    <row r="100" spans="1:35" s="129" customFormat="1" ht="21.75" customHeight="1">
      <c r="A100" s="133"/>
      <c r="B100" s="204"/>
      <c r="C100" s="204"/>
      <c r="D100" s="127"/>
      <c r="E100" s="66"/>
      <c r="F100" s="66"/>
      <c r="G100" s="66"/>
      <c r="H100" s="66"/>
      <c r="I100" s="66"/>
      <c r="J100" s="66"/>
      <c r="K100" s="66"/>
      <c r="L100" s="130"/>
      <c r="M100" s="126"/>
      <c r="N100" s="126"/>
      <c r="O100" s="132"/>
      <c r="P100" s="131"/>
      <c r="Q100" s="131"/>
      <c r="R100" s="133"/>
      <c r="S100" s="65"/>
      <c r="T100" s="65"/>
      <c r="U100" s="65"/>
      <c r="V100" s="65"/>
      <c r="W100" s="65"/>
      <c r="X100" s="133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</row>
    <row r="101" spans="1:35" s="129" customFormat="1" ht="21.75" customHeight="1">
      <c r="A101" s="133"/>
      <c r="B101" s="204"/>
      <c r="C101" s="204"/>
      <c r="D101" s="127"/>
      <c r="E101" s="66"/>
      <c r="F101" s="66"/>
      <c r="G101" s="66"/>
      <c r="H101" s="66"/>
      <c r="I101" s="66"/>
      <c r="J101" s="66"/>
      <c r="K101" s="66"/>
      <c r="L101" s="130"/>
      <c r="M101" s="126"/>
      <c r="N101" s="126"/>
      <c r="O101" s="132"/>
      <c r="P101" s="131"/>
      <c r="Q101" s="131"/>
      <c r="R101" s="133"/>
      <c r="S101" s="65"/>
      <c r="T101" s="65"/>
      <c r="U101" s="65"/>
      <c r="V101" s="65"/>
      <c r="W101" s="65"/>
      <c r="X101" s="133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</row>
    <row r="102" spans="1:35" s="129" customFormat="1" ht="21.75" customHeight="1">
      <c r="A102" s="133"/>
      <c r="B102" s="204"/>
      <c r="C102" s="204"/>
      <c r="D102" s="127"/>
      <c r="E102" s="66"/>
      <c r="F102" s="66"/>
      <c r="G102" s="66"/>
      <c r="H102" s="66"/>
      <c r="I102" s="66"/>
      <c r="J102" s="66"/>
      <c r="K102" s="66"/>
      <c r="L102" s="130"/>
      <c r="M102" s="126"/>
      <c r="N102" s="126"/>
      <c r="O102" s="132"/>
      <c r="P102" s="131"/>
      <c r="Q102" s="131"/>
      <c r="R102" s="133"/>
      <c r="S102" s="65"/>
      <c r="T102" s="65"/>
      <c r="U102" s="65"/>
      <c r="V102" s="65"/>
      <c r="W102" s="65"/>
      <c r="X102" s="133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</row>
    <row r="103" spans="1:35" s="129" customFormat="1" ht="21.75" customHeight="1">
      <c r="A103" s="133"/>
      <c r="B103" s="204"/>
      <c r="C103" s="204"/>
      <c r="D103" s="127"/>
      <c r="E103" s="66"/>
      <c r="F103" s="66"/>
      <c r="G103" s="66"/>
      <c r="H103" s="66"/>
      <c r="I103" s="66"/>
      <c r="J103" s="66"/>
      <c r="K103" s="66"/>
      <c r="L103" s="130"/>
      <c r="M103" s="126"/>
      <c r="N103" s="126"/>
      <c r="O103" s="132"/>
      <c r="P103" s="131"/>
      <c r="Q103" s="131"/>
      <c r="R103" s="133"/>
      <c r="S103" s="65"/>
      <c r="T103" s="65"/>
      <c r="U103" s="65"/>
      <c r="V103" s="65"/>
      <c r="W103" s="65"/>
      <c r="X103" s="133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</row>
    <row r="104" spans="1:35" s="129" customFormat="1" ht="21.75" customHeight="1">
      <c r="A104" s="133"/>
      <c r="B104" s="204"/>
      <c r="C104" s="204"/>
      <c r="D104" s="127"/>
      <c r="E104" s="66"/>
      <c r="F104" s="66"/>
      <c r="G104" s="66"/>
      <c r="H104" s="66"/>
      <c r="I104" s="66"/>
      <c r="J104" s="66"/>
      <c r="K104" s="66"/>
      <c r="L104" s="130"/>
      <c r="M104" s="126"/>
      <c r="N104" s="126"/>
      <c r="O104" s="132"/>
      <c r="P104" s="131"/>
      <c r="Q104" s="131"/>
      <c r="R104" s="133"/>
      <c r="S104" s="65"/>
      <c r="T104" s="65"/>
      <c r="U104" s="65"/>
      <c r="V104" s="65"/>
      <c r="W104" s="65"/>
      <c r="X104" s="133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</row>
    <row r="105" spans="1:35" s="129" customFormat="1" ht="21.75" customHeight="1">
      <c r="A105" s="133"/>
      <c r="B105" s="204"/>
      <c r="C105" s="204"/>
      <c r="D105" s="127"/>
      <c r="E105" s="66"/>
      <c r="F105" s="66"/>
      <c r="G105" s="66"/>
      <c r="H105" s="66"/>
      <c r="I105" s="66"/>
      <c r="J105" s="66"/>
      <c r="K105" s="66"/>
      <c r="L105" s="130"/>
      <c r="M105" s="126"/>
      <c r="N105" s="126"/>
      <c r="O105" s="132"/>
      <c r="P105" s="131"/>
      <c r="Q105" s="131"/>
      <c r="R105" s="133"/>
      <c r="S105" s="65"/>
      <c r="T105" s="65"/>
      <c r="U105" s="65"/>
      <c r="V105" s="65"/>
      <c r="W105" s="65"/>
      <c r="X105" s="133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</row>
    <row r="106" spans="1:35" s="129" customFormat="1" ht="21.75" customHeight="1">
      <c r="A106" s="133"/>
      <c r="B106" s="204"/>
      <c r="C106" s="204"/>
      <c r="D106" s="127"/>
      <c r="E106" s="66"/>
      <c r="F106" s="66"/>
      <c r="G106" s="66"/>
      <c r="H106" s="66"/>
      <c r="I106" s="66"/>
      <c r="J106" s="66"/>
      <c r="K106" s="66"/>
      <c r="L106" s="130"/>
      <c r="M106" s="126"/>
      <c r="N106" s="126"/>
      <c r="O106" s="132"/>
      <c r="P106" s="131"/>
      <c r="Q106" s="131"/>
      <c r="R106" s="133"/>
      <c r="S106" s="65"/>
      <c r="T106" s="65"/>
      <c r="U106" s="65"/>
      <c r="V106" s="65"/>
      <c r="W106" s="65"/>
      <c r="X106" s="133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</row>
    <row r="107" spans="1:35" s="129" customFormat="1" ht="21.75" customHeight="1">
      <c r="A107" s="133"/>
      <c r="B107" s="204"/>
      <c r="C107" s="204"/>
      <c r="D107" s="127"/>
      <c r="E107" s="66"/>
      <c r="F107" s="66"/>
      <c r="G107" s="66"/>
      <c r="H107" s="66"/>
      <c r="I107" s="66"/>
      <c r="J107" s="66"/>
      <c r="K107" s="66"/>
      <c r="L107" s="130"/>
      <c r="M107" s="126"/>
      <c r="N107" s="126"/>
      <c r="O107" s="132"/>
      <c r="P107" s="131"/>
      <c r="Q107" s="131"/>
      <c r="R107" s="133"/>
      <c r="S107" s="65"/>
      <c r="T107" s="65"/>
      <c r="U107" s="65"/>
      <c r="V107" s="65"/>
      <c r="W107" s="65"/>
      <c r="X107" s="133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</row>
    <row r="108" spans="1:35" s="129" customFormat="1" ht="21.75" customHeight="1">
      <c r="A108" s="133"/>
      <c r="B108" s="204"/>
      <c r="C108" s="204"/>
      <c r="D108" s="127"/>
      <c r="E108" s="66"/>
      <c r="F108" s="66"/>
      <c r="G108" s="66"/>
      <c r="H108" s="66"/>
      <c r="I108" s="66"/>
      <c r="J108" s="66"/>
      <c r="K108" s="66"/>
      <c r="L108" s="130"/>
      <c r="M108" s="126"/>
      <c r="N108" s="126"/>
      <c r="O108" s="132"/>
      <c r="P108" s="131"/>
      <c r="Q108" s="131"/>
      <c r="R108" s="133"/>
      <c r="S108" s="65"/>
      <c r="T108" s="65"/>
      <c r="U108" s="65"/>
      <c r="V108" s="65"/>
      <c r="W108" s="65"/>
      <c r="X108" s="133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</row>
    <row r="109" spans="1:35" s="129" customFormat="1" ht="21.75" customHeight="1">
      <c r="A109" s="133"/>
      <c r="B109" s="204"/>
      <c r="C109" s="204"/>
      <c r="D109" s="127"/>
      <c r="E109" s="66"/>
      <c r="F109" s="66"/>
      <c r="G109" s="66"/>
      <c r="H109" s="66"/>
      <c r="I109" s="66"/>
      <c r="J109" s="66"/>
      <c r="K109" s="66"/>
      <c r="L109" s="130"/>
      <c r="M109" s="126"/>
      <c r="N109" s="126"/>
      <c r="O109" s="132"/>
      <c r="P109" s="131"/>
      <c r="Q109" s="131"/>
      <c r="R109" s="133"/>
      <c r="S109" s="65"/>
      <c r="T109" s="65"/>
      <c r="U109" s="65"/>
      <c r="V109" s="65"/>
      <c r="W109" s="65"/>
      <c r="X109" s="133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</row>
    <row r="110" spans="1:35" s="129" customFormat="1" ht="21.75" customHeight="1">
      <c r="A110" s="133"/>
      <c r="B110" s="204"/>
      <c r="C110" s="204"/>
      <c r="D110" s="127"/>
      <c r="E110" s="66"/>
      <c r="F110" s="66"/>
      <c r="G110" s="66"/>
      <c r="H110" s="66"/>
      <c r="I110" s="66"/>
      <c r="J110" s="66"/>
      <c r="K110" s="66"/>
      <c r="L110" s="130"/>
      <c r="M110" s="126"/>
      <c r="N110" s="126"/>
      <c r="O110" s="132"/>
      <c r="P110" s="131"/>
      <c r="Q110" s="131"/>
      <c r="R110" s="133"/>
      <c r="S110" s="65"/>
      <c r="T110" s="65"/>
      <c r="U110" s="65"/>
      <c r="V110" s="65"/>
      <c r="W110" s="65"/>
      <c r="X110" s="133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</row>
    <row r="111" spans="1:35" s="129" customFormat="1" ht="21.75" customHeight="1">
      <c r="A111" s="133"/>
      <c r="B111" s="204"/>
      <c r="C111" s="204"/>
      <c r="D111" s="127"/>
      <c r="E111" s="66"/>
      <c r="F111" s="66"/>
      <c r="G111" s="66"/>
      <c r="H111" s="66"/>
      <c r="I111" s="66"/>
      <c r="J111" s="66"/>
      <c r="K111" s="66"/>
      <c r="L111" s="130"/>
      <c r="M111" s="126"/>
      <c r="N111" s="126"/>
      <c r="O111" s="132"/>
      <c r="P111" s="131"/>
      <c r="Q111" s="131"/>
      <c r="R111" s="133"/>
      <c r="S111" s="65"/>
      <c r="T111" s="65"/>
      <c r="U111" s="65"/>
      <c r="V111" s="65"/>
      <c r="W111" s="65"/>
      <c r="X111" s="133"/>
      <c r="Y111" s="133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</row>
    <row r="112" spans="1:35" s="129" customFormat="1" ht="21.75" customHeight="1">
      <c r="A112" s="133"/>
      <c r="B112" s="204"/>
      <c r="C112" s="204"/>
      <c r="D112" s="127"/>
      <c r="E112" s="66"/>
      <c r="F112" s="66"/>
      <c r="G112" s="66"/>
      <c r="H112" s="66"/>
      <c r="I112" s="66"/>
      <c r="J112" s="66"/>
      <c r="K112" s="66"/>
      <c r="L112" s="130"/>
      <c r="M112" s="126"/>
      <c r="N112" s="126"/>
      <c r="O112" s="132"/>
      <c r="P112" s="131"/>
      <c r="Q112" s="131"/>
      <c r="R112" s="133"/>
      <c r="S112" s="65"/>
      <c r="T112" s="65"/>
      <c r="U112" s="65"/>
      <c r="V112" s="65"/>
      <c r="W112" s="65"/>
      <c r="X112" s="133"/>
      <c r="Y112" s="133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</row>
    <row r="113" spans="1:35" s="129" customFormat="1" ht="21.75" customHeight="1">
      <c r="A113" s="133"/>
      <c r="B113" s="204"/>
      <c r="C113" s="204"/>
      <c r="D113" s="127"/>
      <c r="E113" s="66"/>
      <c r="F113" s="66"/>
      <c r="G113" s="66"/>
      <c r="H113" s="66"/>
      <c r="I113" s="66"/>
      <c r="J113" s="66"/>
      <c r="K113" s="66"/>
      <c r="L113" s="130"/>
      <c r="M113" s="126"/>
      <c r="N113" s="126"/>
      <c r="O113" s="132"/>
      <c r="P113" s="131"/>
      <c r="Q113" s="131"/>
      <c r="R113" s="133"/>
      <c r="S113" s="65"/>
      <c r="T113" s="65"/>
      <c r="U113" s="65"/>
      <c r="V113" s="65"/>
      <c r="W113" s="65"/>
      <c r="X113" s="133"/>
      <c r="Y113" s="133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</row>
    <row r="114" spans="1:35" s="10" customFormat="1" ht="21.75" customHeight="1">
      <c r="A114" s="137"/>
      <c r="B114" s="173"/>
      <c r="C114" s="173"/>
      <c r="D114" s="7"/>
      <c r="E114" s="8"/>
      <c r="F114" s="8"/>
      <c r="G114" s="8"/>
      <c r="H114" s="8"/>
      <c r="I114" s="8"/>
      <c r="J114" s="8"/>
      <c r="K114" s="8"/>
      <c r="L114" s="11"/>
      <c r="M114" s="13"/>
      <c r="N114" s="13"/>
      <c r="O114" s="14"/>
      <c r="P114" s="12"/>
      <c r="Q114" s="12"/>
      <c r="R114" s="15"/>
      <c r="S114" s="16"/>
      <c r="T114" s="16"/>
      <c r="U114" s="16"/>
      <c r="V114" s="16"/>
      <c r="W114" s="16"/>
      <c r="X114" s="15"/>
      <c r="Y114" s="133"/>
      <c r="Z114" s="16"/>
      <c r="AA114" s="16"/>
      <c r="AB114" s="16"/>
      <c r="AC114" s="16"/>
      <c r="AD114" s="134"/>
      <c r="AE114" s="134"/>
      <c r="AF114" s="134"/>
      <c r="AG114" s="134"/>
      <c r="AH114" s="134"/>
      <c r="AI114" s="134"/>
    </row>
    <row r="115" spans="1:35" s="10" customFormat="1" ht="21.75" customHeight="1">
      <c r="A115" s="137"/>
      <c r="B115" s="173"/>
      <c r="C115" s="173"/>
      <c r="D115" s="7"/>
      <c r="E115" s="8"/>
      <c r="F115" s="8"/>
      <c r="G115" s="8"/>
      <c r="H115" s="8"/>
      <c r="I115" s="8"/>
      <c r="J115" s="8"/>
      <c r="K115" s="8"/>
      <c r="L115" s="11"/>
      <c r="M115" s="13"/>
      <c r="N115" s="13"/>
      <c r="O115" s="14"/>
      <c r="P115" s="12"/>
      <c r="Q115" s="12"/>
      <c r="R115" s="15"/>
      <c r="S115" s="16"/>
      <c r="T115" s="16"/>
      <c r="U115" s="16"/>
      <c r="V115" s="16"/>
      <c r="W115" s="16"/>
      <c r="X115" s="15"/>
      <c r="Y115" s="133"/>
      <c r="Z115" s="16"/>
      <c r="AA115" s="16"/>
      <c r="AB115" s="16"/>
      <c r="AC115" s="16"/>
      <c r="AD115" s="134"/>
      <c r="AE115" s="134"/>
      <c r="AF115" s="134"/>
      <c r="AG115" s="134"/>
      <c r="AH115" s="134"/>
      <c r="AI115" s="134"/>
    </row>
    <row r="116" spans="1:35" s="10" customFormat="1" ht="21.75" customHeight="1">
      <c r="A116" s="137"/>
      <c r="B116" s="173"/>
      <c r="C116" s="173"/>
      <c r="D116" s="7"/>
      <c r="E116" s="8"/>
      <c r="F116" s="8"/>
      <c r="G116" s="8"/>
      <c r="H116" s="8"/>
      <c r="I116" s="8"/>
      <c r="J116" s="8"/>
      <c r="K116" s="8"/>
      <c r="L116" s="11"/>
      <c r="M116" s="13"/>
      <c r="N116" s="13"/>
      <c r="O116" s="14"/>
      <c r="P116" s="12"/>
      <c r="Q116" s="12"/>
      <c r="R116" s="15"/>
      <c r="S116" s="16"/>
      <c r="T116" s="16"/>
      <c r="U116" s="16"/>
      <c r="V116" s="16"/>
      <c r="W116" s="16"/>
      <c r="X116" s="15"/>
      <c r="Y116" s="133"/>
      <c r="Z116" s="16"/>
      <c r="AA116" s="16"/>
      <c r="AB116" s="16"/>
      <c r="AC116" s="16"/>
      <c r="AD116" s="134"/>
      <c r="AE116" s="134"/>
      <c r="AF116" s="134"/>
      <c r="AG116" s="134"/>
      <c r="AH116" s="134"/>
      <c r="AI116" s="134"/>
    </row>
    <row r="117" spans="1:35" s="10" customFormat="1" ht="21.75" customHeight="1">
      <c r="A117" s="137"/>
      <c r="B117" s="173"/>
      <c r="C117" s="173"/>
      <c r="D117" s="7"/>
      <c r="E117" s="8"/>
      <c r="F117" s="8"/>
      <c r="G117" s="8"/>
      <c r="H117" s="8"/>
      <c r="I117" s="8"/>
      <c r="J117" s="8"/>
      <c r="K117" s="8"/>
      <c r="L117" s="11"/>
      <c r="M117" s="13"/>
      <c r="N117" s="13"/>
      <c r="O117" s="14"/>
      <c r="P117" s="12"/>
      <c r="Q117" s="12"/>
      <c r="R117" s="15"/>
      <c r="S117" s="16"/>
      <c r="T117" s="16"/>
      <c r="U117" s="16"/>
      <c r="V117" s="16"/>
      <c r="W117" s="16"/>
      <c r="X117" s="15"/>
      <c r="Y117" s="133"/>
      <c r="Z117" s="16"/>
      <c r="AA117" s="16"/>
      <c r="AB117" s="16"/>
      <c r="AC117" s="16"/>
      <c r="AD117" s="134"/>
      <c r="AE117" s="134"/>
      <c r="AF117" s="134"/>
      <c r="AG117" s="134"/>
      <c r="AH117" s="134"/>
      <c r="AI117" s="134"/>
    </row>
    <row r="118" spans="1:35" s="10" customFormat="1" ht="21.75" customHeight="1">
      <c r="A118" s="137"/>
      <c r="B118" s="173"/>
      <c r="C118" s="173"/>
      <c r="D118" s="7"/>
      <c r="E118" s="8"/>
      <c r="F118" s="8"/>
      <c r="G118" s="8"/>
      <c r="H118" s="8"/>
      <c r="I118" s="8"/>
      <c r="J118" s="8"/>
      <c r="K118" s="8"/>
      <c r="L118" s="11"/>
      <c r="M118" s="13"/>
      <c r="N118" s="13"/>
      <c r="O118" s="14"/>
      <c r="P118" s="12"/>
      <c r="Q118" s="12"/>
      <c r="R118" s="15"/>
      <c r="S118" s="16"/>
      <c r="T118" s="16"/>
      <c r="U118" s="16"/>
      <c r="V118" s="16"/>
      <c r="W118" s="16"/>
      <c r="X118" s="15"/>
      <c r="Y118" s="133"/>
      <c r="Z118" s="16"/>
      <c r="AA118" s="16"/>
      <c r="AB118" s="16"/>
      <c r="AC118" s="16"/>
      <c r="AD118" s="134"/>
      <c r="AE118" s="134"/>
      <c r="AF118" s="134"/>
      <c r="AG118" s="134"/>
      <c r="AH118" s="134"/>
      <c r="AI118" s="134"/>
    </row>
    <row r="119" spans="1:35" s="10" customFormat="1" ht="21.75" customHeight="1">
      <c r="A119" s="137"/>
      <c r="B119" s="173"/>
      <c r="C119" s="173"/>
      <c r="D119" s="7"/>
      <c r="E119" s="8"/>
      <c r="F119" s="8"/>
      <c r="G119" s="8"/>
      <c r="H119" s="8"/>
      <c r="I119" s="8"/>
      <c r="J119" s="8"/>
      <c r="K119" s="8"/>
      <c r="L119" s="11"/>
      <c r="M119" s="13"/>
      <c r="N119" s="13"/>
      <c r="O119" s="14"/>
      <c r="P119" s="12"/>
      <c r="Q119" s="12"/>
      <c r="R119" s="15"/>
      <c r="S119" s="16"/>
      <c r="T119" s="16"/>
      <c r="U119" s="16"/>
      <c r="V119" s="16"/>
      <c r="W119" s="16"/>
      <c r="X119" s="15"/>
      <c r="Y119" s="133"/>
      <c r="Z119" s="16"/>
      <c r="AA119" s="16"/>
      <c r="AB119" s="16"/>
      <c r="AC119" s="16"/>
      <c r="AD119" s="134"/>
      <c r="AE119" s="134"/>
      <c r="AF119" s="134"/>
      <c r="AG119" s="134"/>
      <c r="AH119" s="134"/>
      <c r="AI119" s="134"/>
    </row>
    <row r="120" spans="1:35" s="10" customFormat="1" ht="21.75" customHeight="1">
      <c r="A120" s="137"/>
      <c r="B120" s="173"/>
      <c r="C120" s="173"/>
      <c r="D120" s="7"/>
      <c r="E120" s="8"/>
      <c r="F120" s="8"/>
      <c r="G120" s="8"/>
      <c r="H120" s="8"/>
      <c r="I120" s="8"/>
      <c r="J120" s="8"/>
      <c r="K120" s="8"/>
      <c r="L120" s="11"/>
      <c r="M120" s="13"/>
      <c r="N120" s="13"/>
      <c r="O120" s="14"/>
      <c r="P120" s="12"/>
      <c r="Q120" s="12"/>
      <c r="R120" s="15"/>
      <c r="S120" s="16"/>
      <c r="T120" s="16"/>
      <c r="U120" s="16"/>
      <c r="V120" s="16"/>
      <c r="W120" s="16"/>
      <c r="X120" s="15"/>
      <c r="Y120" s="133"/>
      <c r="Z120" s="16"/>
      <c r="AA120" s="16"/>
      <c r="AB120" s="16"/>
      <c r="AC120" s="16"/>
      <c r="AD120" s="134"/>
      <c r="AE120" s="134"/>
      <c r="AF120" s="134"/>
      <c r="AG120" s="134"/>
      <c r="AH120" s="134"/>
      <c r="AI120" s="134"/>
    </row>
    <row r="121" spans="1:35">
      <c r="Y121" s="133"/>
    </row>
    <row r="122" spans="1:35">
      <c r="Y122" s="133"/>
    </row>
    <row r="123" spans="1:35">
      <c r="Y123" s="133"/>
    </row>
    <row r="124" spans="1:35">
      <c r="Y124" s="133"/>
    </row>
    <row r="125" spans="1:35">
      <c r="Y125" s="133"/>
    </row>
    <row r="126" spans="1:35">
      <c r="A126" s="8"/>
      <c r="B126" s="8"/>
      <c r="C126" s="8"/>
      <c r="D126" s="8"/>
      <c r="L126" s="8"/>
      <c r="M126" s="10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33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>
      <c r="A127" s="8"/>
      <c r="B127" s="8"/>
      <c r="C127" s="8"/>
      <c r="D127" s="8"/>
      <c r="L127" s="8"/>
      <c r="M127" s="10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33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>
      <c r="A128" s="8"/>
      <c r="B128" s="8"/>
      <c r="C128" s="8"/>
      <c r="D128" s="8"/>
      <c r="L128" s="8"/>
      <c r="M128" s="10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33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>
      <c r="A129" s="8"/>
      <c r="B129" s="8"/>
      <c r="C129" s="8"/>
      <c r="D129" s="8"/>
      <c r="L129" s="8"/>
      <c r="M129" s="10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33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>
      <c r="A130" s="8"/>
      <c r="B130" s="8"/>
      <c r="C130" s="8"/>
      <c r="D130" s="8"/>
      <c r="L130" s="8"/>
      <c r="M130" s="10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33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>
      <c r="A131" s="8"/>
      <c r="B131" s="8"/>
      <c r="C131" s="8"/>
      <c r="D131" s="8"/>
      <c r="L131" s="8"/>
      <c r="M131" s="10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133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>
      <c r="A132" s="8"/>
      <c r="B132" s="8"/>
      <c r="C132" s="8"/>
      <c r="D132" s="8"/>
      <c r="L132" s="8"/>
      <c r="M132" s="10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133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>
      <c r="A133" s="8"/>
      <c r="B133" s="8"/>
      <c r="C133" s="8"/>
      <c r="D133" s="8"/>
      <c r="L133" s="8"/>
      <c r="M133" s="10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133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>
      <c r="A134" s="8"/>
      <c r="B134" s="8"/>
      <c r="C134" s="8"/>
      <c r="D134" s="8"/>
      <c r="L134" s="8"/>
      <c r="M134" s="10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133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>
      <c r="A135" s="8"/>
      <c r="B135" s="8"/>
      <c r="C135" s="8"/>
      <c r="D135" s="8"/>
      <c r="L135" s="8"/>
      <c r="M135" s="10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133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>
      <c r="A136" s="8"/>
      <c r="B136" s="8"/>
      <c r="C136" s="8"/>
      <c r="D136" s="8"/>
      <c r="L136" s="8"/>
      <c r="M136" s="10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133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>
      <c r="A137" s="8"/>
      <c r="B137" s="8"/>
      <c r="C137" s="8"/>
      <c r="D137" s="8"/>
      <c r="L137" s="8"/>
      <c r="M137" s="10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133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>
      <c r="A138" s="8"/>
      <c r="B138" s="8"/>
      <c r="C138" s="8"/>
      <c r="D138" s="8"/>
      <c r="L138" s="8"/>
      <c r="M138" s="10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133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>
      <c r="A139" s="8"/>
      <c r="B139" s="8"/>
      <c r="C139" s="8"/>
      <c r="D139" s="8"/>
      <c r="L139" s="8"/>
      <c r="M139" s="10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133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>
      <c r="A140" s="8"/>
      <c r="B140" s="8"/>
      <c r="C140" s="8"/>
      <c r="D140" s="8"/>
      <c r="L140" s="8"/>
      <c r="M140" s="10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133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>
      <c r="A141" s="8"/>
      <c r="B141" s="8"/>
      <c r="C141" s="8"/>
      <c r="D141" s="8"/>
      <c r="L141" s="8"/>
      <c r="M141" s="10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133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>
      <c r="A142" s="8"/>
      <c r="B142" s="8"/>
      <c r="C142" s="8"/>
      <c r="D142" s="8"/>
      <c r="L142" s="8"/>
      <c r="M142" s="10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133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>
      <c r="A143" s="8"/>
      <c r="B143" s="8"/>
      <c r="C143" s="8"/>
      <c r="D143" s="8"/>
      <c r="L143" s="8"/>
      <c r="M143" s="10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133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>
      <c r="A144" s="8"/>
      <c r="B144" s="8"/>
      <c r="C144" s="8"/>
      <c r="D144" s="8"/>
      <c r="L144" s="8"/>
      <c r="M144" s="10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133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>
      <c r="A145" s="8"/>
      <c r="B145" s="8"/>
      <c r="C145" s="8"/>
      <c r="D145" s="8"/>
      <c r="L145" s="8"/>
      <c r="M145" s="10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133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</sheetData>
  <mergeCells count="17">
    <mergeCell ref="B1:X1"/>
    <mergeCell ref="B2:X2"/>
    <mergeCell ref="D54:M54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T50:W50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1" orientation="landscape" r:id="rId1"/>
  <ignoredErrors>
    <ignoredError sqref="M15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37"/>
  <sheetViews>
    <sheetView view="pageBreakPreview" topLeftCell="B32" zoomScale="80" zoomScaleSheetLayoutView="80" workbookViewId="0">
      <selection activeCell="C69" sqref="C69"/>
    </sheetView>
  </sheetViews>
  <sheetFormatPr defaultRowHeight="23.25"/>
  <cols>
    <col min="1" max="1" width="7.5" style="115" hidden="1" customWidth="1"/>
    <col min="2" max="3" width="3.375" style="173" customWidth="1"/>
    <col min="4" max="4" width="50.625" style="7" customWidth="1"/>
    <col min="5" max="6" width="9.625" style="8" customWidth="1"/>
    <col min="7" max="7" width="11" style="8" customWidth="1"/>
    <col min="8" max="8" width="9.625" style="256" customWidth="1"/>
    <col min="9" max="9" width="9.625" style="8" customWidth="1"/>
    <col min="10" max="10" width="11" style="8" customWidth="1"/>
    <col min="11" max="11" width="8.625" style="8" customWidth="1"/>
    <col min="12" max="12" width="9.25" style="11" customWidth="1"/>
    <col min="13" max="13" width="11.125" style="13" customWidth="1"/>
    <col min="14" max="14" width="5.5" style="13" customWidth="1"/>
    <col min="15" max="15" width="5.5" style="14" customWidth="1"/>
    <col min="16" max="16" width="5.5" style="13" customWidth="1"/>
    <col min="17" max="17" width="5.5" style="12" customWidth="1"/>
    <col min="18" max="18" width="7.625" style="15" customWidth="1"/>
    <col min="19" max="19" width="7.625" style="906" customWidth="1"/>
    <col min="20" max="20" width="11" style="16" customWidth="1"/>
    <col min="21" max="23" width="9.875" style="16" customWidth="1"/>
    <col min="24" max="25" width="7.625" style="15" customWidth="1"/>
    <col min="26" max="26" width="9" style="16"/>
    <col min="27" max="27" width="20.75" style="16" customWidth="1"/>
    <col min="28" max="29" width="9" style="16"/>
    <col min="30" max="35" width="9" style="134"/>
    <col min="36" max="16384" width="9" style="8"/>
  </cols>
  <sheetData>
    <row r="1" spans="1:35" s="1330" customFormat="1" ht="28.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35" s="1334" customFormat="1" ht="28.5" customHeight="1">
      <c r="A2" s="1343"/>
      <c r="B2" s="2436" t="s">
        <v>557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35" ht="24.7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25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25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1382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25"/>
    </row>
    <row r="7" spans="1:35" s="50" customFormat="1">
      <c r="A7" s="99"/>
      <c r="B7" s="206"/>
      <c r="C7" s="206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4"/>
      <c r="N7" s="40"/>
      <c r="O7" s="47"/>
      <c r="P7" s="40"/>
      <c r="Q7" s="49"/>
      <c r="R7" s="44"/>
      <c r="S7" s="895"/>
      <c r="T7" s="46"/>
      <c r="U7" s="46"/>
      <c r="V7" s="46"/>
      <c r="W7" s="46"/>
      <c r="X7" s="44"/>
      <c r="Y7" s="44"/>
    </row>
    <row r="8" spans="1:35" s="186" customFormat="1">
      <c r="A8" s="67" t="s">
        <v>28</v>
      </c>
      <c r="B8" s="208">
        <v>1</v>
      </c>
      <c r="C8" s="208">
        <v>1</v>
      </c>
      <c r="D8" s="121" t="s">
        <v>558</v>
      </c>
      <c r="E8" s="90">
        <v>20000</v>
      </c>
      <c r="F8" s="184"/>
      <c r="G8" s="184"/>
      <c r="H8" s="91">
        <v>19890</v>
      </c>
      <c r="I8" s="184"/>
      <c r="J8" s="184"/>
      <c r="K8" s="91">
        <f>SUM(E8-H8)</f>
        <v>110</v>
      </c>
      <c r="L8" s="73" t="s">
        <v>104</v>
      </c>
      <c r="M8" s="117" t="s">
        <v>559</v>
      </c>
      <c r="N8" s="69">
        <v>45</v>
      </c>
      <c r="O8" s="75" t="s">
        <v>31</v>
      </c>
      <c r="P8" s="994">
        <v>48</v>
      </c>
      <c r="Q8" s="93" t="s">
        <v>31</v>
      </c>
      <c r="R8" s="68">
        <v>80</v>
      </c>
      <c r="S8" s="855">
        <v>83.68</v>
      </c>
      <c r="T8" s="976" t="s">
        <v>170</v>
      </c>
      <c r="U8" s="976" t="s">
        <v>170</v>
      </c>
      <c r="V8" s="976" t="s">
        <v>170</v>
      </c>
      <c r="W8" s="976" t="s">
        <v>170</v>
      </c>
      <c r="X8" s="68" t="s">
        <v>41</v>
      </c>
      <c r="Y8" s="163" t="s">
        <v>170</v>
      </c>
      <c r="Z8" s="94"/>
      <c r="AA8" s="94"/>
      <c r="AB8" s="94"/>
      <c r="AC8" s="94"/>
      <c r="AD8" s="94"/>
      <c r="AE8" s="94"/>
      <c r="AF8" s="94"/>
      <c r="AG8" s="94"/>
      <c r="AH8" s="94"/>
      <c r="AI8" s="94"/>
    </row>
    <row r="9" spans="1:35" s="186" customFormat="1">
      <c r="A9" s="67" t="s">
        <v>28</v>
      </c>
      <c r="B9" s="208">
        <v>2</v>
      </c>
      <c r="C9" s="208">
        <v>2</v>
      </c>
      <c r="D9" s="257" t="s">
        <v>560</v>
      </c>
      <c r="E9" s="90">
        <v>50000</v>
      </c>
      <c r="F9" s="184"/>
      <c r="G9" s="184"/>
      <c r="H9" s="91">
        <v>45800</v>
      </c>
      <c r="I9" s="184"/>
      <c r="J9" s="184"/>
      <c r="K9" s="91">
        <v>4200</v>
      </c>
      <c r="L9" s="73" t="s">
        <v>104</v>
      </c>
      <c r="M9" s="117" t="s">
        <v>561</v>
      </c>
      <c r="N9" s="69">
        <v>30</v>
      </c>
      <c r="O9" s="75" t="s">
        <v>31</v>
      </c>
      <c r="P9" s="994">
        <v>56</v>
      </c>
      <c r="Q9" s="93" t="s">
        <v>31</v>
      </c>
      <c r="R9" s="68">
        <v>80</v>
      </c>
      <c r="S9" s="855">
        <v>82.27</v>
      </c>
      <c r="T9" s="976" t="s">
        <v>170</v>
      </c>
      <c r="U9" s="976" t="s">
        <v>170</v>
      </c>
      <c r="V9" s="976" t="s">
        <v>170</v>
      </c>
      <c r="W9" s="976" t="s">
        <v>170</v>
      </c>
      <c r="X9" s="68" t="s">
        <v>41</v>
      </c>
      <c r="Y9" s="163" t="s">
        <v>170</v>
      </c>
      <c r="Z9" s="94"/>
      <c r="AA9" s="94"/>
      <c r="AB9" s="94"/>
      <c r="AC9" s="94"/>
      <c r="AD9" s="94"/>
      <c r="AE9" s="94"/>
      <c r="AF9" s="94"/>
      <c r="AG9" s="94"/>
      <c r="AH9" s="94"/>
      <c r="AI9" s="94"/>
    </row>
    <row r="10" spans="1:35" s="186" customFormat="1">
      <c r="A10" s="67" t="s">
        <v>28</v>
      </c>
      <c r="B10" s="208">
        <v>3</v>
      </c>
      <c r="C10" s="208">
        <v>3</v>
      </c>
      <c r="D10" s="226" t="s">
        <v>562</v>
      </c>
      <c r="E10" s="90">
        <v>100000</v>
      </c>
      <c r="F10" s="184"/>
      <c r="G10" s="184"/>
      <c r="H10" s="91"/>
      <c r="I10" s="184"/>
      <c r="J10" s="184"/>
      <c r="K10" s="184"/>
      <c r="L10" s="73" t="s">
        <v>30</v>
      </c>
      <c r="M10" s="68"/>
      <c r="N10" s="69">
        <v>100</v>
      </c>
      <c r="O10" s="75" t="s">
        <v>31</v>
      </c>
      <c r="P10" s="994"/>
      <c r="Q10" s="93"/>
      <c r="R10" s="68">
        <v>80</v>
      </c>
      <c r="S10" s="855"/>
      <c r="T10" s="67"/>
      <c r="U10" s="67"/>
      <c r="V10" s="67"/>
      <c r="W10" s="67"/>
      <c r="X10" s="68" t="s">
        <v>41</v>
      </c>
      <c r="Y10" s="163" t="s">
        <v>131</v>
      </c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spans="1:35" s="50" customFormat="1">
      <c r="A11" s="99"/>
      <c r="B11" s="206"/>
      <c r="C11" s="206"/>
      <c r="D11" s="42" t="s">
        <v>38</v>
      </c>
      <c r="E11" s="43"/>
      <c r="F11" s="43"/>
      <c r="G11" s="43"/>
      <c r="H11" s="43"/>
      <c r="I11" s="43"/>
      <c r="J11" s="43"/>
      <c r="K11" s="43"/>
      <c r="L11" s="45"/>
      <c r="M11" s="44"/>
      <c r="N11" s="40"/>
      <c r="O11" s="47"/>
      <c r="P11" s="40"/>
      <c r="Q11" s="49"/>
      <c r="R11" s="44"/>
      <c r="S11" s="895"/>
      <c r="T11" s="46"/>
      <c r="U11" s="46"/>
      <c r="V11" s="46"/>
      <c r="W11" s="46"/>
      <c r="X11" s="44"/>
      <c r="Y11" s="668"/>
    </row>
    <row r="12" spans="1:35" s="186" customFormat="1" ht="70.5" customHeight="1">
      <c r="A12" s="67" t="s">
        <v>39</v>
      </c>
      <c r="B12" s="975">
        <v>4</v>
      </c>
      <c r="C12" s="975">
        <v>1</v>
      </c>
      <c r="D12" s="276" t="s">
        <v>573</v>
      </c>
      <c r="E12" s="90">
        <v>50000</v>
      </c>
      <c r="F12" s="184"/>
      <c r="G12" s="184"/>
      <c r="H12" s="167">
        <v>25000</v>
      </c>
      <c r="I12" s="184"/>
      <c r="J12" s="184"/>
      <c r="K12" s="561">
        <f>SUM(E12-H12)</f>
        <v>25000</v>
      </c>
      <c r="L12" s="73" t="s">
        <v>574</v>
      </c>
      <c r="M12" s="73" t="s">
        <v>1452</v>
      </c>
      <c r="N12" s="994">
        <v>30</v>
      </c>
      <c r="O12" s="93" t="s">
        <v>31</v>
      </c>
      <c r="P12" s="994">
        <v>55</v>
      </c>
      <c r="Q12" s="93" t="s">
        <v>31</v>
      </c>
      <c r="R12" s="68">
        <v>80</v>
      </c>
      <c r="S12" s="855">
        <v>89.74</v>
      </c>
      <c r="T12" s="976" t="s">
        <v>170</v>
      </c>
      <c r="U12" s="976" t="s">
        <v>170</v>
      </c>
      <c r="V12" s="976" t="s">
        <v>170</v>
      </c>
      <c r="W12" s="976" t="s">
        <v>170</v>
      </c>
      <c r="X12" s="68" t="s">
        <v>32</v>
      </c>
      <c r="Y12" s="976" t="s">
        <v>170</v>
      </c>
      <c r="Z12" s="94" t="s">
        <v>33</v>
      </c>
    </row>
    <row r="13" spans="1:35" s="186" customFormat="1" ht="46.5">
      <c r="A13" s="67" t="s">
        <v>39</v>
      </c>
      <c r="B13" s="208">
        <v>5</v>
      </c>
      <c r="C13" s="208">
        <v>2</v>
      </c>
      <c r="D13" s="120" t="s">
        <v>563</v>
      </c>
      <c r="E13" s="90">
        <v>400000</v>
      </c>
      <c r="F13" s="184"/>
      <c r="G13" s="184"/>
      <c r="H13" s="167">
        <v>64336</v>
      </c>
      <c r="I13" s="68"/>
      <c r="J13" s="68"/>
      <c r="K13" s="561">
        <f>SUM(E13-H13)</f>
        <v>335664</v>
      </c>
      <c r="L13" s="73" t="s">
        <v>44</v>
      </c>
      <c r="M13" s="552" t="s">
        <v>1453</v>
      </c>
      <c r="N13" s="919">
        <v>120</v>
      </c>
      <c r="O13" s="75" t="s">
        <v>31</v>
      </c>
      <c r="P13" s="994">
        <v>52</v>
      </c>
      <c r="Q13" s="93" t="s">
        <v>31</v>
      </c>
      <c r="R13" s="68">
        <v>80</v>
      </c>
      <c r="S13" s="855">
        <v>82.94</v>
      </c>
      <c r="T13" s="163" t="s">
        <v>131</v>
      </c>
      <c r="U13" s="976" t="s">
        <v>170</v>
      </c>
      <c r="V13" s="976" t="s">
        <v>170</v>
      </c>
      <c r="W13" s="976" t="s">
        <v>170</v>
      </c>
      <c r="X13" s="68" t="s">
        <v>41</v>
      </c>
      <c r="Y13" s="665" t="s">
        <v>170</v>
      </c>
      <c r="Z13" s="94"/>
      <c r="AA13" s="94"/>
      <c r="AB13" s="94"/>
      <c r="AC13" s="94"/>
      <c r="AD13" s="94"/>
      <c r="AE13" s="94"/>
      <c r="AF13" s="94"/>
      <c r="AG13" s="94"/>
      <c r="AH13" s="94"/>
      <c r="AI13" s="94"/>
    </row>
    <row r="14" spans="1:35" s="66" customFormat="1" ht="46.5">
      <c r="A14" s="64" t="s">
        <v>39</v>
      </c>
      <c r="B14" s="975">
        <v>6</v>
      </c>
      <c r="C14" s="208">
        <v>3</v>
      </c>
      <c r="D14" s="105" t="s">
        <v>565</v>
      </c>
      <c r="E14" s="151">
        <v>50000</v>
      </c>
      <c r="F14" s="56"/>
      <c r="G14" s="56"/>
      <c r="H14" s="56"/>
      <c r="I14" s="56"/>
      <c r="J14" s="56"/>
      <c r="K14" s="56"/>
      <c r="L14" s="57" t="s">
        <v>566</v>
      </c>
      <c r="M14" s="62"/>
      <c r="N14" s="918">
        <v>50</v>
      </c>
      <c r="O14" s="85" t="s">
        <v>31</v>
      </c>
      <c r="P14" s="993"/>
      <c r="Q14" s="60"/>
      <c r="R14" s="62">
        <v>80</v>
      </c>
      <c r="S14" s="860"/>
      <c r="T14" s="64"/>
      <c r="U14" s="64"/>
      <c r="V14" s="64"/>
      <c r="W14" s="64"/>
      <c r="X14" s="62" t="s">
        <v>59</v>
      </c>
      <c r="Y14" s="163" t="s">
        <v>131</v>
      </c>
      <c r="Z14" s="65" t="s">
        <v>33</v>
      </c>
    </row>
    <row r="15" spans="1:35" s="273" customFormat="1" hidden="1">
      <c r="A15" s="259"/>
      <c r="B15" s="260"/>
      <c r="C15" s="260"/>
      <c r="D15" s="261" t="s">
        <v>571</v>
      </c>
      <c r="E15" s="262"/>
      <c r="F15" s="263"/>
      <c r="G15" s="263"/>
      <c r="H15" s="264">
        <v>0</v>
      </c>
      <c r="I15" s="264"/>
      <c r="J15" s="264"/>
      <c r="K15" s="264"/>
      <c r="L15" s="265"/>
      <c r="M15" s="266"/>
      <c r="N15" s="267"/>
      <c r="O15" s="268"/>
      <c r="P15" s="267"/>
      <c r="Q15" s="269"/>
      <c r="R15" s="270"/>
      <c r="S15" s="1652"/>
      <c r="T15" s="751"/>
      <c r="U15" s="751"/>
      <c r="V15" s="751"/>
      <c r="W15" s="751"/>
      <c r="X15" s="62"/>
      <c r="Y15" s="163" t="s">
        <v>131</v>
      </c>
      <c r="Z15" s="272"/>
    </row>
    <row r="16" spans="1:35" s="273" customFormat="1" hidden="1">
      <c r="A16" s="259"/>
      <c r="B16" s="260"/>
      <c r="C16" s="260"/>
      <c r="D16" s="261" t="s">
        <v>571</v>
      </c>
      <c r="E16" s="262"/>
      <c r="F16" s="263"/>
      <c r="G16" s="263"/>
      <c r="H16" s="263"/>
      <c r="I16" s="263"/>
      <c r="J16" s="263"/>
      <c r="K16" s="263"/>
      <c r="L16" s="265"/>
      <c r="M16" s="270"/>
      <c r="N16" s="267"/>
      <c r="O16" s="268"/>
      <c r="P16" s="267"/>
      <c r="Q16" s="269"/>
      <c r="R16" s="270"/>
      <c r="S16" s="1652"/>
      <c r="T16" s="271"/>
      <c r="U16" s="271"/>
      <c r="V16" s="271"/>
      <c r="W16" s="271"/>
      <c r="X16" s="62"/>
      <c r="Y16" s="163" t="s">
        <v>131</v>
      </c>
      <c r="Z16" s="272"/>
    </row>
    <row r="17" spans="1:35" s="336" customFormat="1">
      <c r="A17" s="68" t="s">
        <v>39</v>
      </c>
      <c r="B17" s="975">
        <v>7</v>
      </c>
      <c r="C17" s="975">
        <v>4</v>
      </c>
      <c r="D17" s="977" t="s">
        <v>575</v>
      </c>
      <c r="E17" s="166">
        <v>50000</v>
      </c>
      <c r="F17" s="335"/>
      <c r="G17" s="335"/>
      <c r="H17" s="391">
        <v>49487.4</v>
      </c>
      <c r="I17" s="335"/>
      <c r="J17" s="335"/>
      <c r="K17" s="1411">
        <f>SUM(E17-H17)</f>
        <v>512.59999999999854</v>
      </c>
      <c r="L17" s="73" t="s">
        <v>49</v>
      </c>
      <c r="M17" s="73" t="s">
        <v>1336</v>
      </c>
      <c r="N17" s="919">
        <v>30</v>
      </c>
      <c r="O17" s="920" t="s">
        <v>31</v>
      </c>
      <c r="P17" s="994">
        <v>50</v>
      </c>
      <c r="Q17" s="920" t="s">
        <v>31</v>
      </c>
      <c r="R17" s="68">
        <v>80</v>
      </c>
      <c r="S17" s="855">
        <v>87.09</v>
      </c>
      <c r="T17" s="976" t="s">
        <v>170</v>
      </c>
      <c r="U17" s="163" t="s">
        <v>131</v>
      </c>
      <c r="V17" s="976" t="s">
        <v>170</v>
      </c>
      <c r="W17" s="976" t="s">
        <v>170</v>
      </c>
      <c r="X17" s="68" t="s">
        <v>32</v>
      </c>
      <c r="Y17" s="976" t="s">
        <v>170</v>
      </c>
      <c r="Z17" s="230" t="s">
        <v>33</v>
      </c>
      <c r="AA17" s="1267" t="s">
        <v>1336</v>
      </c>
    </row>
    <row r="18" spans="1:35" s="186" customFormat="1">
      <c r="A18" s="67" t="s">
        <v>39</v>
      </c>
      <c r="B18" s="975">
        <v>8</v>
      </c>
      <c r="C18" s="975">
        <v>5</v>
      </c>
      <c r="D18" s="978" t="s">
        <v>576</v>
      </c>
      <c r="E18" s="90">
        <v>20000</v>
      </c>
      <c r="F18" s="184"/>
      <c r="G18" s="184"/>
      <c r="H18" s="91">
        <v>16500</v>
      </c>
      <c r="I18" s="184"/>
      <c r="J18" s="184"/>
      <c r="K18" s="559">
        <f>SUM(E18-H18)</f>
        <v>3500</v>
      </c>
      <c r="L18" s="73" t="s">
        <v>49</v>
      </c>
      <c r="M18" s="73" t="s">
        <v>1705</v>
      </c>
      <c r="N18" s="919">
        <v>30</v>
      </c>
      <c r="O18" s="93" t="s">
        <v>31</v>
      </c>
      <c r="P18" s="994">
        <v>50</v>
      </c>
      <c r="Q18" s="93" t="s">
        <v>31</v>
      </c>
      <c r="R18" s="68">
        <v>80</v>
      </c>
      <c r="S18" s="907">
        <v>96.2</v>
      </c>
      <c r="T18" s="976" t="s">
        <v>170</v>
      </c>
      <c r="U18" s="163" t="s">
        <v>131</v>
      </c>
      <c r="V18" s="976" t="s">
        <v>170</v>
      </c>
      <c r="W18" s="976" t="s">
        <v>170</v>
      </c>
      <c r="X18" s="68" t="s">
        <v>32</v>
      </c>
      <c r="Y18" s="976" t="s">
        <v>170</v>
      </c>
      <c r="Z18" s="94" t="s">
        <v>33</v>
      </c>
      <c r="AA18" s="1267" t="s">
        <v>1337</v>
      </c>
    </row>
    <row r="19" spans="1:35" s="186" customFormat="1">
      <c r="A19" s="67" t="s">
        <v>39</v>
      </c>
      <c r="B19" s="975">
        <v>9</v>
      </c>
      <c r="C19" s="208">
        <v>6</v>
      </c>
      <c r="D19" s="120" t="s">
        <v>564</v>
      </c>
      <c r="E19" s="90">
        <v>60000</v>
      </c>
      <c r="F19" s="184"/>
      <c r="G19" s="184"/>
      <c r="H19" s="91"/>
      <c r="I19" s="184"/>
      <c r="J19" s="184"/>
      <c r="K19" s="184"/>
      <c r="L19" s="73" t="s">
        <v>49</v>
      </c>
      <c r="M19" s="68"/>
      <c r="N19" s="69">
        <v>20</v>
      </c>
      <c r="O19" s="75" t="s">
        <v>31</v>
      </c>
      <c r="P19" s="994"/>
      <c r="Q19" s="93"/>
      <c r="R19" s="68">
        <v>80</v>
      </c>
      <c r="S19" s="855"/>
      <c r="T19" s="67"/>
      <c r="U19" s="67"/>
      <c r="V19" s="67"/>
      <c r="W19" s="67"/>
      <c r="X19" s="68" t="s">
        <v>41</v>
      </c>
      <c r="Y19" s="163" t="s">
        <v>131</v>
      </c>
      <c r="Z19" s="94"/>
      <c r="AA19" s="94"/>
      <c r="AB19" s="94"/>
      <c r="AC19" s="94"/>
      <c r="AD19" s="94"/>
      <c r="AE19" s="94"/>
      <c r="AF19" s="94"/>
      <c r="AG19" s="94"/>
      <c r="AH19" s="94"/>
      <c r="AI19" s="94"/>
    </row>
    <row r="20" spans="1:35" s="66" customFormat="1" ht="46.5">
      <c r="A20" s="64" t="s">
        <v>39</v>
      </c>
      <c r="B20" s="975">
        <v>10</v>
      </c>
      <c r="C20" s="208">
        <v>7</v>
      </c>
      <c r="D20" s="105" t="s">
        <v>567</v>
      </c>
      <c r="E20" s="151">
        <v>150000</v>
      </c>
      <c r="F20" s="56"/>
      <c r="G20" s="56"/>
      <c r="H20" s="83">
        <v>118365</v>
      </c>
      <c r="I20" s="56"/>
      <c r="J20" s="56"/>
      <c r="K20" s="451">
        <f>SUM(E20-H20)</f>
        <v>31635</v>
      </c>
      <c r="L20" s="57" t="s">
        <v>568</v>
      </c>
      <c r="M20" s="62" t="s">
        <v>1704</v>
      </c>
      <c r="N20" s="59">
        <v>50</v>
      </c>
      <c r="O20" s="85" t="s">
        <v>31</v>
      </c>
      <c r="P20" s="993">
        <v>30</v>
      </c>
      <c r="Q20" s="60" t="s">
        <v>31</v>
      </c>
      <c r="R20" s="62">
        <v>80</v>
      </c>
      <c r="S20" s="860">
        <v>89.45</v>
      </c>
      <c r="T20" s="163" t="s">
        <v>131</v>
      </c>
      <c r="U20" s="163" t="s">
        <v>131</v>
      </c>
      <c r="V20" s="1129" t="s">
        <v>170</v>
      </c>
      <c r="W20" s="1129" t="s">
        <v>170</v>
      </c>
      <c r="X20" s="62" t="s">
        <v>59</v>
      </c>
      <c r="Y20" s="1129" t="s">
        <v>170</v>
      </c>
      <c r="Z20" s="65" t="s">
        <v>33</v>
      </c>
    </row>
    <row r="21" spans="1:35" s="317" customFormat="1" ht="69.75">
      <c r="A21" s="209" t="s">
        <v>39</v>
      </c>
      <c r="B21" s="1654">
        <v>11</v>
      </c>
      <c r="C21" s="1649">
        <v>8</v>
      </c>
      <c r="D21" s="1144" t="s">
        <v>569</v>
      </c>
      <c r="E21" s="1145">
        <v>100000</v>
      </c>
      <c r="F21" s="521"/>
      <c r="G21" s="521"/>
      <c r="H21" s="1655">
        <v>100000</v>
      </c>
      <c r="I21" s="521"/>
      <c r="J21" s="521"/>
      <c r="K21" s="1435">
        <f>SUM(E21-H21)</f>
        <v>0</v>
      </c>
      <c r="L21" s="283" t="s">
        <v>570</v>
      </c>
      <c r="M21" s="1684" t="s">
        <v>1709</v>
      </c>
      <c r="N21" s="674">
        <v>100</v>
      </c>
      <c r="O21" s="285" t="s">
        <v>31</v>
      </c>
      <c r="P21" s="674">
        <v>453</v>
      </c>
      <c r="Q21" s="287" t="s">
        <v>31</v>
      </c>
      <c r="R21" s="288">
        <v>80</v>
      </c>
      <c r="S21" s="1309">
        <v>90.84</v>
      </c>
      <c r="T21" s="669" t="s">
        <v>170</v>
      </c>
      <c r="U21" s="669" t="s">
        <v>131</v>
      </c>
      <c r="V21" s="669" t="s">
        <v>170</v>
      </c>
      <c r="W21" s="669" t="s">
        <v>170</v>
      </c>
      <c r="X21" s="527" t="s">
        <v>59</v>
      </c>
      <c r="Y21" s="669" t="s">
        <v>170</v>
      </c>
      <c r="Z21" s="131" t="s">
        <v>33</v>
      </c>
    </row>
    <row r="22" spans="1:35" s="1670" customFormat="1">
      <c r="A22" s="1656"/>
      <c r="B22" s="1657"/>
      <c r="C22" s="1658"/>
      <c r="D22" s="1659" t="s">
        <v>1706</v>
      </c>
      <c r="E22" s="1660"/>
      <c r="F22" s="1661"/>
      <c r="G22" s="1661"/>
      <c r="H22" s="1662"/>
      <c r="I22" s="1661"/>
      <c r="J22" s="1661"/>
      <c r="K22" s="1525"/>
      <c r="L22" s="1663"/>
      <c r="M22" s="1664" t="s">
        <v>1439</v>
      </c>
      <c r="N22" s="1665"/>
      <c r="O22" s="1666"/>
      <c r="P22" s="1665">
        <v>50</v>
      </c>
      <c r="Q22" s="1667" t="s">
        <v>31</v>
      </c>
      <c r="R22" s="690">
        <v>80</v>
      </c>
      <c r="S22" s="1668">
        <v>87.12</v>
      </c>
      <c r="T22" s="422" t="s">
        <v>170</v>
      </c>
      <c r="U22" s="422" t="s">
        <v>131</v>
      </c>
      <c r="V22" s="422" t="s">
        <v>170</v>
      </c>
      <c r="W22" s="422" t="s">
        <v>170</v>
      </c>
      <c r="X22" s="1531"/>
      <c r="Y22" s="422"/>
      <c r="Z22" s="1669"/>
    </row>
    <row r="23" spans="1:35" s="1670" customFormat="1">
      <c r="A23" s="1656"/>
      <c r="B23" s="1657"/>
      <c r="C23" s="1658"/>
      <c r="D23" s="1659" t="s">
        <v>1707</v>
      </c>
      <c r="E23" s="1660"/>
      <c r="F23" s="1661"/>
      <c r="G23" s="1661"/>
      <c r="H23" s="1662"/>
      <c r="I23" s="1661"/>
      <c r="J23" s="1661"/>
      <c r="K23" s="1525"/>
      <c r="L23" s="1663"/>
      <c r="M23" s="1664" t="s">
        <v>1440</v>
      </c>
      <c r="N23" s="1665"/>
      <c r="O23" s="1666"/>
      <c r="P23" s="1665">
        <v>25</v>
      </c>
      <c r="Q23" s="1667" t="s">
        <v>31</v>
      </c>
      <c r="R23" s="690"/>
      <c r="S23" s="1668">
        <v>91.08</v>
      </c>
      <c r="T23" s="422" t="s">
        <v>170</v>
      </c>
      <c r="U23" s="422" t="s">
        <v>131</v>
      </c>
      <c r="V23" s="422" t="s">
        <v>170</v>
      </c>
      <c r="W23" s="422" t="s">
        <v>170</v>
      </c>
      <c r="X23" s="1531"/>
      <c r="Y23" s="422"/>
      <c r="Z23" s="1669"/>
    </row>
    <row r="24" spans="1:35" s="1683" customFormat="1">
      <c r="A24" s="1256"/>
      <c r="B24" s="1657"/>
      <c r="C24" s="1658"/>
      <c r="D24" s="1659" t="s">
        <v>1708</v>
      </c>
      <c r="E24" s="1660"/>
      <c r="F24" s="1661"/>
      <c r="G24" s="1661"/>
      <c r="H24" s="1662"/>
      <c r="I24" s="1661"/>
      <c r="J24" s="1661"/>
      <c r="K24" s="1661"/>
      <c r="L24" s="1663"/>
      <c r="M24" s="1686" t="s">
        <v>1711</v>
      </c>
      <c r="N24" s="1665"/>
      <c r="O24" s="1666"/>
      <c r="P24" s="1665">
        <v>50</v>
      </c>
      <c r="Q24" s="1667" t="s">
        <v>31</v>
      </c>
      <c r="R24" s="690"/>
      <c r="S24" s="1668">
        <v>94.18</v>
      </c>
      <c r="T24" s="422" t="s">
        <v>170</v>
      </c>
      <c r="U24" s="422" t="s">
        <v>131</v>
      </c>
      <c r="V24" s="422" t="s">
        <v>170</v>
      </c>
      <c r="W24" s="422" t="s">
        <v>170</v>
      </c>
      <c r="X24" s="1531"/>
      <c r="Y24" s="422"/>
      <c r="Z24" s="1682"/>
    </row>
    <row r="25" spans="1:35" s="1683" customFormat="1">
      <c r="A25" s="1256"/>
      <c r="B25" s="1671"/>
      <c r="C25" s="1672"/>
      <c r="D25" s="1673" t="s">
        <v>1710</v>
      </c>
      <c r="E25" s="1674"/>
      <c r="F25" s="1675"/>
      <c r="G25" s="1675"/>
      <c r="H25" s="1676"/>
      <c r="I25" s="1675"/>
      <c r="J25" s="1675"/>
      <c r="K25" s="1675"/>
      <c r="L25" s="1677"/>
      <c r="M25" s="1685" t="s">
        <v>1712</v>
      </c>
      <c r="N25" s="1678"/>
      <c r="O25" s="1679"/>
      <c r="P25" s="1678">
        <v>328</v>
      </c>
      <c r="Q25" s="1680" t="s">
        <v>31</v>
      </c>
      <c r="R25" s="985"/>
      <c r="S25" s="1681">
        <v>90.98</v>
      </c>
      <c r="T25" s="422" t="s">
        <v>170</v>
      </c>
      <c r="U25" s="675" t="s">
        <v>131</v>
      </c>
      <c r="V25" s="422" t="s">
        <v>170</v>
      </c>
      <c r="W25" s="675" t="s">
        <v>170</v>
      </c>
      <c r="X25" s="1516"/>
      <c r="Y25" s="675"/>
      <c r="Z25" s="1682"/>
    </row>
    <row r="26" spans="1:35" s="66" customFormat="1" ht="46.5">
      <c r="A26" s="64" t="s">
        <v>39</v>
      </c>
      <c r="B26" s="253">
        <v>12</v>
      </c>
      <c r="C26" s="253">
        <v>9</v>
      </c>
      <c r="D26" s="105" t="s">
        <v>572</v>
      </c>
      <c r="E26" s="151">
        <v>100000</v>
      </c>
      <c r="F26" s="56"/>
      <c r="G26" s="56"/>
      <c r="H26" s="56"/>
      <c r="I26" s="56"/>
      <c r="J26" s="56"/>
      <c r="K26" s="56"/>
      <c r="L26" s="57" t="s">
        <v>52</v>
      </c>
      <c r="M26" s="62"/>
      <c r="N26" s="59">
        <v>60</v>
      </c>
      <c r="O26" s="85" t="s">
        <v>31</v>
      </c>
      <c r="P26" s="993"/>
      <c r="Q26" s="60"/>
      <c r="R26" s="62">
        <v>80</v>
      </c>
      <c r="S26" s="860"/>
      <c r="T26" s="64"/>
      <c r="U26" s="64"/>
      <c r="V26" s="64"/>
      <c r="W26" s="64"/>
      <c r="X26" s="62" t="s">
        <v>59</v>
      </c>
      <c r="Y26" s="163" t="s">
        <v>131</v>
      </c>
      <c r="Z26" s="65" t="s">
        <v>33</v>
      </c>
    </row>
    <row r="27" spans="1:35" s="50" customFormat="1">
      <c r="A27" s="99"/>
      <c r="B27" s="206"/>
      <c r="C27" s="206"/>
      <c r="D27" s="42" t="s">
        <v>65</v>
      </c>
      <c r="E27" s="43"/>
      <c r="F27" s="43"/>
      <c r="G27" s="43"/>
      <c r="H27" s="43"/>
      <c r="I27" s="43"/>
      <c r="J27" s="43"/>
      <c r="K27" s="43"/>
      <c r="L27" s="45"/>
      <c r="M27" s="44"/>
      <c r="N27" s="40"/>
      <c r="O27" s="47"/>
      <c r="P27" s="40"/>
      <c r="Q27" s="49"/>
      <c r="R27" s="44"/>
      <c r="S27" s="895"/>
      <c r="T27" s="46"/>
      <c r="U27" s="46"/>
      <c r="V27" s="46"/>
      <c r="W27" s="46"/>
      <c r="X27" s="44"/>
      <c r="Y27" s="668"/>
    </row>
    <row r="28" spans="1:35" s="186" customFormat="1">
      <c r="A28" s="67" t="s">
        <v>66</v>
      </c>
      <c r="B28" s="208">
        <v>13</v>
      </c>
      <c r="C28" s="208">
        <v>1</v>
      </c>
      <c r="D28" s="121" t="s">
        <v>577</v>
      </c>
      <c r="E28" s="90">
        <v>20000</v>
      </c>
      <c r="F28" s="184"/>
      <c r="G28" s="184"/>
      <c r="H28" s="91">
        <v>19040</v>
      </c>
      <c r="I28" s="184"/>
      <c r="J28" s="184"/>
      <c r="K28" s="559">
        <f>SUM(E28-H28)</f>
        <v>960</v>
      </c>
      <c r="L28" s="73" t="s">
        <v>83</v>
      </c>
      <c r="M28" s="117" t="s">
        <v>1531</v>
      </c>
      <c r="N28" s="69">
        <v>30</v>
      </c>
      <c r="O28" s="75" t="s">
        <v>31</v>
      </c>
      <c r="P28" s="994">
        <v>37</v>
      </c>
      <c r="Q28" s="93" t="s">
        <v>31</v>
      </c>
      <c r="R28" s="68">
        <v>80</v>
      </c>
      <c r="S28" s="855">
        <v>87.89</v>
      </c>
      <c r="T28" s="163" t="s">
        <v>170</v>
      </c>
      <c r="U28" s="1129" t="s">
        <v>131</v>
      </c>
      <c r="V28" s="163" t="s">
        <v>170</v>
      </c>
      <c r="W28" s="163" t="s">
        <v>170</v>
      </c>
      <c r="X28" s="68" t="s">
        <v>41</v>
      </c>
      <c r="Y28" s="163" t="s">
        <v>170</v>
      </c>
      <c r="Z28" s="94"/>
      <c r="AA28" s="94"/>
      <c r="AB28" s="94"/>
      <c r="AC28" s="94"/>
      <c r="AD28" s="94"/>
      <c r="AE28" s="94"/>
      <c r="AF28" s="94"/>
      <c r="AG28" s="94"/>
      <c r="AH28" s="94"/>
      <c r="AI28" s="94"/>
    </row>
    <row r="29" spans="1:35" s="65" customFormat="1" ht="46.5">
      <c r="A29" s="67" t="s">
        <v>66</v>
      </c>
      <c r="B29" s="208">
        <v>14</v>
      </c>
      <c r="C29" s="208">
        <v>2</v>
      </c>
      <c r="D29" s="86" t="s">
        <v>578</v>
      </c>
      <c r="E29" s="55">
        <v>80000</v>
      </c>
      <c r="F29" s="56"/>
      <c r="G29" s="56"/>
      <c r="H29" s="83"/>
      <c r="I29" s="56"/>
      <c r="J29" s="56"/>
      <c r="K29" s="56"/>
      <c r="L29" s="57" t="s">
        <v>332</v>
      </c>
      <c r="M29" s="62"/>
      <c r="N29" s="59">
        <v>40</v>
      </c>
      <c r="O29" s="85" t="s">
        <v>31</v>
      </c>
      <c r="P29" s="993"/>
      <c r="Q29" s="60"/>
      <c r="R29" s="62"/>
      <c r="S29" s="860"/>
      <c r="T29" s="64"/>
      <c r="U29" s="64"/>
      <c r="V29" s="64"/>
      <c r="W29" s="64"/>
      <c r="X29" s="68" t="s">
        <v>41</v>
      </c>
      <c r="Y29" s="163" t="s">
        <v>131</v>
      </c>
      <c r="Z29" s="65" t="s">
        <v>33</v>
      </c>
    </row>
    <row r="30" spans="1:35" s="186" customFormat="1">
      <c r="A30" s="67" t="s">
        <v>66</v>
      </c>
      <c r="B30" s="208">
        <v>15</v>
      </c>
      <c r="C30" s="208">
        <v>3</v>
      </c>
      <c r="D30" s="226" t="s">
        <v>579</v>
      </c>
      <c r="E30" s="90">
        <v>30000</v>
      </c>
      <c r="F30" s="184"/>
      <c r="G30" s="184"/>
      <c r="H30" s="91">
        <v>21600</v>
      </c>
      <c r="I30" s="184"/>
      <c r="J30" s="184"/>
      <c r="K30" s="91">
        <v>8400</v>
      </c>
      <c r="L30" s="73" t="s">
        <v>70</v>
      </c>
      <c r="M30" s="117" t="s">
        <v>1441</v>
      </c>
      <c r="N30" s="69">
        <v>15</v>
      </c>
      <c r="O30" s="75" t="s">
        <v>31</v>
      </c>
      <c r="P30" s="994">
        <v>58</v>
      </c>
      <c r="Q30" s="93" t="s">
        <v>31</v>
      </c>
      <c r="R30" s="68">
        <v>80</v>
      </c>
      <c r="S30" s="907">
        <v>89</v>
      </c>
      <c r="T30" s="163" t="s">
        <v>170</v>
      </c>
      <c r="U30" s="163" t="s">
        <v>170</v>
      </c>
      <c r="V30" s="163" t="s">
        <v>170</v>
      </c>
      <c r="W30" s="163" t="s">
        <v>170</v>
      </c>
      <c r="X30" s="68" t="s">
        <v>41</v>
      </c>
      <c r="Y30" s="163" t="s">
        <v>170</v>
      </c>
      <c r="Z30" s="94"/>
      <c r="AA30" s="94"/>
      <c r="AB30" s="94"/>
      <c r="AC30" s="94"/>
      <c r="AD30" s="94"/>
      <c r="AE30" s="94"/>
      <c r="AF30" s="94"/>
      <c r="AG30" s="94"/>
      <c r="AH30" s="94"/>
      <c r="AI30" s="94"/>
    </row>
    <row r="31" spans="1:35" s="186" customFormat="1">
      <c r="A31" s="67" t="s">
        <v>66</v>
      </c>
      <c r="B31" s="208">
        <v>16</v>
      </c>
      <c r="C31" s="208">
        <v>4</v>
      </c>
      <c r="D31" s="226" t="s">
        <v>580</v>
      </c>
      <c r="E31" s="90">
        <v>50000</v>
      </c>
      <c r="F31" s="184"/>
      <c r="G31" s="184"/>
      <c r="H31" s="91"/>
      <c r="I31" s="184"/>
      <c r="J31" s="184"/>
      <c r="K31" s="184"/>
      <c r="L31" s="73" t="s">
        <v>70</v>
      </c>
      <c r="M31" s="68"/>
      <c r="N31" s="69">
        <v>20</v>
      </c>
      <c r="O31" s="75" t="s">
        <v>31</v>
      </c>
      <c r="P31" s="994"/>
      <c r="Q31" s="93"/>
      <c r="R31" s="68">
        <v>80</v>
      </c>
      <c r="S31" s="855"/>
      <c r="T31" s="67"/>
      <c r="U31" s="67"/>
      <c r="V31" s="67"/>
      <c r="W31" s="67"/>
      <c r="X31" s="68" t="s">
        <v>41</v>
      </c>
      <c r="Y31" s="163" t="s">
        <v>131</v>
      </c>
      <c r="Z31" s="94"/>
      <c r="AA31" s="94"/>
      <c r="AB31" s="94"/>
      <c r="AC31" s="94"/>
      <c r="AD31" s="94"/>
      <c r="AE31" s="94"/>
      <c r="AF31" s="94"/>
      <c r="AG31" s="94"/>
      <c r="AH31" s="94"/>
      <c r="AI31" s="94"/>
    </row>
    <row r="32" spans="1:35" s="186" customFormat="1">
      <c r="A32" s="67" t="s">
        <v>66</v>
      </c>
      <c r="B32" s="208">
        <v>17</v>
      </c>
      <c r="C32" s="208">
        <v>5</v>
      </c>
      <c r="D32" s="226" t="s">
        <v>581</v>
      </c>
      <c r="E32" s="90">
        <v>400000</v>
      </c>
      <c r="F32" s="184"/>
      <c r="G32" s="184"/>
      <c r="H32" s="91"/>
      <c r="I32" s="184"/>
      <c r="J32" s="184"/>
      <c r="K32" s="184"/>
      <c r="L32" s="73" t="s">
        <v>70</v>
      </c>
      <c r="M32" s="68"/>
      <c r="N32" s="69">
        <v>47</v>
      </c>
      <c r="O32" s="75" t="s">
        <v>31</v>
      </c>
      <c r="P32" s="994"/>
      <c r="Q32" s="93"/>
      <c r="R32" s="68">
        <v>80</v>
      </c>
      <c r="S32" s="855"/>
      <c r="T32" s="67"/>
      <c r="U32" s="67"/>
      <c r="V32" s="67"/>
      <c r="W32" s="67"/>
      <c r="X32" s="68" t="s">
        <v>41</v>
      </c>
      <c r="Y32" s="163" t="s">
        <v>131</v>
      </c>
      <c r="Z32" s="94"/>
      <c r="AA32" s="94"/>
      <c r="AB32" s="94"/>
      <c r="AC32" s="94"/>
      <c r="AD32" s="94"/>
      <c r="AE32" s="94"/>
      <c r="AF32" s="94"/>
      <c r="AG32" s="94"/>
      <c r="AH32" s="94"/>
      <c r="AI32" s="94"/>
    </row>
    <row r="33" spans="1:35" s="66" customFormat="1">
      <c r="A33" s="64" t="s">
        <v>66</v>
      </c>
      <c r="B33" s="208">
        <v>18</v>
      </c>
      <c r="C33" s="208">
        <v>6</v>
      </c>
      <c r="D33" s="105" t="s">
        <v>582</v>
      </c>
      <c r="E33" s="151">
        <v>100000</v>
      </c>
      <c r="F33" s="56"/>
      <c r="G33" s="56"/>
      <c r="H33" s="83">
        <v>34850</v>
      </c>
      <c r="I33" s="56"/>
      <c r="J33" s="56"/>
      <c r="K33" s="595">
        <f>SUM(E33-H33)</f>
        <v>65150</v>
      </c>
      <c r="L33" s="57" t="s">
        <v>70</v>
      </c>
      <c r="M33" s="1124">
        <v>20972</v>
      </c>
      <c r="N33" s="59">
        <v>50</v>
      </c>
      <c r="O33" s="85" t="s">
        <v>31</v>
      </c>
      <c r="P33" s="993">
        <v>50</v>
      </c>
      <c r="Q33" s="60" t="s">
        <v>31</v>
      </c>
      <c r="R33" s="62">
        <v>80</v>
      </c>
      <c r="S33" s="860">
        <v>82.43</v>
      </c>
      <c r="T33" s="163" t="s">
        <v>170</v>
      </c>
      <c r="U33" s="163" t="s">
        <v>131</v>
      </c>
      <c r="V33" s="163" t="s">
        <v>170</v>
      </c>
      <c r="W33" s="163" t="s">
        <v>170</v>
      </c>
      <c r="X33" s="62" t="s">
        <v>59</v>
      </c>
      <c r="Y33" s="163" t="s">
        <v>170</v>
      </c>
      <c r="Z33" s="65" t="s">
        <v>33</v>
      </c>
    </row>
    <row r="34" spans="1:35" s="50" customFormat="1">
      <c r="A34" s="99"/>
      <c r="B34" s="206"/>
      <c r="C34" s="206"/>
      <c r="D34" s="42" t="s">
        <v>84</v>
      </c>
      <c r="E34" s="43"/>
      <c r="F34" s="43"/>
      <c r="G34" s="43"/>
      <c r="H34" s="43"/>
      <c r="I34" s="43"/>
      <c r="J34" s="43"/>
      <c r="K34" s="43"/>
      <c r="L34" s="45"/>
      <c r="M34" s="44"/>
      <c r="N34" s="40"/>
      <c r="O34" s="47"/>
      <c r="P34" s="40"/>
      <c r="Q34" s="49"/>
      <c r="R34" s="44"/>
      <c r="S34" s="895"/>
      <c r="T34" s="46"/>
      <c r="U34" s="46"/>
      <c r="V34" s="46"/>
      <c r="W34" s="46"/>
      <c r="X34" s="44"/>
      <c r="Y34" s="668"/>
    </row>
    <row r="35" spans="1:35" s="186" customFormat="1">
      <c r="A35" s="67" t="s">
        <v>85</v>
      </c>
      <c r="B35" s="208">
        <v>19</v>
      </c>
      <c r="C35" s="208">
        <v>1</v>
      </c>
      <c r="D35" s="257" t="s">
        <v>583</v>
      </c>
      <c r="E35" s="90">
        <v>50000</v>
      </c>
      <c r="F35" s="184"/>
      <c r="G35" s="184"/>
      <c r="H35" s="91"/>
      <c r="I35" s="184"/>
      <c r="J35" s="184"/>
      <c r="K35" s="184"/>
      <c r="L35" s="73" t="s">
        <v>93</v>
      </c>
      <c r="M35" s="857"/>
      <c r="N35" s="919">
        <v>15</v>
      </c>
      <c r="O35" s="75" t="s">
        <v>31</v>
      </c>
      <c r="P35" s="994"/>
      <c r="Q35" s="93"/>
      <c r="R35" s="68">
        <v>80</v>
      </c>
      <c r="S35" s="855"/>
      <c r="T35" s="67"/>
      <c r="U35" s="67"/>
      <c r="V35" s="67"/>
      <c r="W35" s="67"/>
      <c r="X35" s="68" t="s">
        <v>41</v>
      </c>
      <c r="Y35" s="163" t="s">
        <v>131</v>
      </c>
      <c r="Z35" s="94"/>
      <c r="AA35" s="94"/>
      <c r="AB35" s="94"/>
      <c r="AC35" s="94"/>
      <c r="AD35" s="94"/>
      <c r="AE35" s="94"/>
      <c r="AF35" s="94"/>
      <c r="AG35" s="94"/>
      <c r="AH35" s="94"/>
      <c r="AI35" s="94"/>
    </row>
    <row r="36" spans="1:35" s="1619" customFormat="1">
      <c r="A36" s="1572" t="s">
        <v>85</v>
      </c>
      <c r="B36" s="1614">
        <v>20</v>
      </c>
      <c r="C36" s="1614">
        <v>2</v>
      </c>
      <c r="D36" s="1617" t="s">
        <v>92</v>
      </c>
      <c r="E36" s="1571">
        <v>200000</v>
      </c>
      <c r="F36" s="1618"/>
      <c r="G36" s="1618"/>
      <c r="H36" s="1577"/>
      <c r="I36" s="1618"/>
      <c r="J36" s="1618"/>
      <c r="K36" s="1618"/>
      <c r="L36" s="1573" t="s">
        <v>93</v>
      </c>
      <c r="M36" s="1563"/>
      <c r="N36" s="1565">
        <v>100</v>
      </c>
      <c r="O36" s="1566" t="s">
        <v>31</v>
      </c>
      <c r="P36" s="1648"/>
      <c r="Q36" s="1579"/>
      <c r="R36" s="1563">
        <v>80</v>
      </c>
      <c r="S36" s="1574"/>
      <c r="T36" s="2461" t="s">
        <v>1737</v>
      </c>
      <c r="U36" s="2462"/>
      <c r="V36" s="2462"/>
      <c r="W36" s="2463"/>
      <c r="X36" s="1563" t="s">
        <v>41</v>
      </c>
      <c r="Y36" s="1567" t="s">
        <v>131</v>
      </c>
      <c r="Z36" s="331" t="s">
        <v>1700</v>
      </c>
      <c r="AA36" s="331"/>
      <c r="AB36" s="331"/>
      <c r="AC36" s="331"/>
      <c r="AD36" s="331"/>
      <c r="AE36" s="331"/>
      <c r="AF36" s="331"/>
      <c r="AG36" s="331"/>
      <c r="AH36" s="331"/>
      <c r="AI36" s="331"/>
    </row>
    <row r="37" spans="1:35" s="279" customFormat="1">
      <c r="A37" s="239" t="s">
        <v>85</v>
      </c>
      <c r="B37" s="208">
        <v>21</v>
      </c>
      <c r="C37" s="208">
        <v>3</v>
      </c>
      <c r="D37" s="276" t="s">
        <v>587</v>
      </c>
      <c r="E37" s="90">
        <v>50000</v>
      </c>
      <c r="F37" s="277"/>
      <c r="G37" s="277"/>
      <c r="H37" s="277"/>
      <c r="I37" s="277"/>
      <c r="J37" s="277"/>
      <c r="K37" s="277"/>
      <c r="L37" s="196" t="s">
        <v>93</v>
      </c>
      <c r="M37" s="196"/>
      <c r="N37" s="197">
        <v>30</v>
      </c>
      <c r="O37" s="198" t="s">
        <v>31</v>
      </c>
      <c r="P37" s="197"/>
      <c r="Q37" s="198"/>
      <c r="R37" s="199">
        <v>80</v>
      </c>
      <c r="S37" s="1653"/>
      <c r="T37" s="239"/>
      <c r="U37" s="239"/>
      <c r="V37" s="239"/>
      <c r="W37" s="239"/>
      <c r="X37" s="68" t="s">
        <v>32</v>
      </c>
      <c r="Y37" s="185" t="s">
        <v>131</v>
      </c>
      <c r="Z37" s="278"/>
    </row>
    <row r="38" spans="1:35" s="186" customFormat="1">
      <c r="A38" s="67" t="s">
        <v>85</v>
      </c>
      <c r="B38" s="208">
        <v>22</v>
      </c>
      <c r="C38" s="208">
        <v>4</v>
      </c>
      <c r="D38" s="120" t="s">
        <v>584</v>
      </c>
      <c r="E38" s="90">
        <v>500000</v>
      </c>
      <c r="F38" s="184"/>
      <c r="G38" s="184"/>
      <c r="H38" s="91"/>
      <c r="I38" s="184"/>
      <c r="J38" s="184"/>
      <c r="K38" s="184"/>
      <c r="L38" s="73" t="s">
        <v>228</v>
      </c>
      <c r="M38" s="117"/>
      <c r="N38" s="919">
        <v>300</v>
      </c>
      <c r="O38" s="75" t="s">
        <v>31</v>
      </c>
      <c r="P38" s="994"/>
      <c r="Q38" s="93"/>
      <c r="R38" s="68">
        <v>80</v>
      </c>
      <c r="S38" s="855"/>
      <c r="T38" s="67"/>
      <c r="U38" s="67"/>
      <c r="V38" s="67"/>
      <c r="W38" s="67"/>
      <c r="X38" s="68" t="s">
        <v>41</v>
      </c>
      <c r="Y38" s="163" t="s">
        <v>131</v>
      </c>
      <c r="Z38" s="94"/>
      <c r="AA38" s="94"/>
      <c r="AB38" s="94"/>
      <c r="AC38" s="94"/>
      <c r="AD38" s="94"/>
      <c r="AE38" s="94"/>
      <c r="AF38" s="94"/>
      <c r="AG38" s="94"/>
      <c r="AH38" s="94"/>
      <c r="AI38" s="94"/>
    </row>
    <row r="39" spans="1:35" s="186" customFormat="1">
      <c r="A39" s="67" t="s">
        <v>85</v>
      </c>
      <c r="B39" s="208">
        <v>23</v>
      </c>
      <c r="C39" s="208">
        <v>5</v>
      </c>
      <c r="D39" s="120" t="s">
        <v>585</v>
      </c>
      <c r="E39" s="90">
        <v>500000</v>
      </c>
      <c r="F39" s="184"/>
      <c r="G39" s="184"/>
      <c r="H39" s="91"/>
      <c r="I39" s="184"/>
      <c r="J39" s="184"/>
      <c r="K39" s="184"/>
      <c r="L39" s="73" t="s">
        <v>228</v>
      </c>
      <c r="M39" s="552"/>
      <c r="N39" s="919">
        <v>115</v>
      </c>
      <c r="O39" s="75" t="s">
        <v>31</v>
      </c>
      <c r="P39" s="994"/>
      <c r="Q39" s="93"/>
      <c r="R39" s="68">
        <v>80</v>
      </c>
      <c r="S39" s="855"/>
      <c r="T39" s="67"/>
      <c r="U39" s="67"/>
      <c r="V39" s="67"/>
      <c r="W39" s="67"/>
      <c r="X39" s="68" t="s">
        <v>41</v>
      </c>
      <c r="Y39" s="163" t="s">
        <v>131</v>
      </c>
      <c r="Z39" s="94"/>
      <c r="AA39" s="94"/>
      <c r="AB39" s="94"/>
      <c r="AC39" s="94"/>
      <c r="AD39" s="94"/>
      <c r="AE39" s="94"/>
      <c r="AF39" s="94"/>
      <c r="AG39" s="94"/>
      <c r="AH39" s="94"/>
      <c r="AI39" s="94"/>
    </row>
    <row r="40" spans="1:35" s="186" customFormat="1" ht="46.5">
      <c r="A40" s="67" t="s">
        <v>85</v>
      </c>
      <c r="B40" s="1718">
        <v>24</v>
      </c>
      <c r="C40" s="1718">
        <v>6</v>
      </c>
      <c r="D40" s="1732" t="s">
        <v>586</v>
      </c>
      <c r="E40" s="282">
        <v>100000</v>
      </c>
      <c r="F40" s="1722"/>
      <c r="G40" s="1722"/>
      <c r="H40" s="578">
        <f>SUM(H42:H44)</f>
        <v>99354</v>
      </c>
      <c r="I40" s="1722"/>
      <c r="J40" s="1722"/>
      <c r="K40" s="817">
        <f>SUM(E40-H40)</f>
        <v>646</v>
      </c>
      <c r="L40" s="283" t="s">
        <v>228</v>
      </c>
      <c r="M40" s="1689" t="s">
        <v>1714</v>
      </c>
      <c r="N40" s="674">
        <v>20</v>
      </c>
      <c r="O40" s="285" t="s">
        <v>31</v>
      </c>
      <c r="P40" s="674">
        <v>89</v>
      </c>
      <c r="Q40" s="287" t="s">
        <v>31</v>
      </c>
      <c r="R40" s="288">
        <v>80</v>
      </c>
      <c r="S40" s="1723">
        <v>83.9</v>
      </c>
      <c r="T40" s="669" t="s">
        <v>170</v>
      </c>
      <c r="U40" s="669" t="s">
        <v>131</v>
      </c>
      <c r="V40" s="669" t="s">
        <v>170</v>
      </c>
      <c r="W40" s="669" t="s">
        <v>170</v>
      </c>
      <c r="X40" s="288" t="s">
        <v>41</v>
      </c>
      <c r="Y40" s="669" t="s">
        <v>170</v>
      </c>
      <c r="Z40" s="94"/>
      <c r="AA40" s="94"/>
      <c r="AB40" s="94"/>
      <c r="AC40" s="94"/>
      <c r="AD40" s="94"/>
      <c r="AE40" s="94"/>
      <c r="AF40" s="94"/>
      <c r="AG40" s="94"/>
      <c r="AH40" s="94"/>
      <c r="AI40" s="94"/>
    </row>
    <row r="41" spans="1:35" s="186" customFormat="1">
      <c r="A41" s="506"/>
      <c r="B41" s="973"/>
      <c r="C41" s="2487" t="s">
        <v>571</v>
      </c>
      <c r="D41" s="2487"/>
      <c r="E41" s="1733"/>
      <c r="F41" s="1734"/>
      <c r="G41" s="1734"/>
      <c r="H41" s="1735"/>
      <c r="I41" s="1734"/>
      <c r="J41" s="1734"/>
      <c r="K41" s="1736"/>
      <c r="L41" s="1737"/>
      <c r="M41" s="1738"/>
      <c r="N41" s="409"/>
      <c r="O41" s="1752"/>
      <c r="P41" s="409"/>
      <c r="Q41" s="1755"/>
      <c r="R41" s="339"/>
      <c r="S41" s="1739"/>
      <c r="T41" s="1134"/>
      <c r="U41" s="1134"/>
      <c r="V41" s="1134"/>
      <c r="W41" s="1134"/>
      <c r="X41" s="339"/>
      <c r="Y41" s="1134"/>
      <c r="Z41" s="94"/>
      <c r="AA41" s="94"/>
      <c r="AB41" s="94"/>
      <c r="AC41" s="94"/>
      <c r="AD41" s="94"/>
      <c r="AE41" s="94"/>
      <c r="AF41" s="94"/>
      <c r="AG41" s="94"/>
      <c r="AH41" s="94"/>
      <c r="AI41" s="94"/>
    </row>
    <row r="42" spans="1:35" s="1749" customFormat="1" ht="46.5" customHeight="1">
      <c r="A42" s="1740"/>
      <c r="B42" s="1657"/>
      <c r="C42" s="1658"/>
      <c r="D42" s="1741" t="s">
        <v>1701</v>
      </c>
      <c r="E42" s="1742"/>
      <c r="F42" s="1743"/>
      <c r="G42" s="1743"/>
      <c r="H42" s="1744">
        <v>25680</v>
      </c>
      <c r="I42" s="1743"/>
      <c r="J42" s="1743"/>
      <c r="K42" s="1745"/>
      <c r="L42" s="1663"/>
      <c r="M42" s="1746" t="s">
        <v>1713</v>
      </c>
      <c r="N42" s="1665"/>
      <c r="O42" s="1666"/>
      <c r="P42" s="1665">
        <v>59</v>
      </c>
      <c r="Q42" s="1667" t="s">
        <v>31</v>
      </c>
      <c r="R42" s="690"/>
      <c r="S42" s="1747">
        <v>84</v>
      </c>
      <c r="T42" s="422" t="s">
        <v>170</v>
      </c>
      <c r="U42" s="422" t="s">
        <v>131</v>
      </c>
      <c r="V42" s="422" t="s">
        <v>170</v>
      </c>
      <c r="W42" s="422" t="s">
        <v>170</v>
      </c>
      <c r="X42" s="690"/>
      <c r="Y42" s="422"/>
      <c r="Z42" s="1748"/>
      <c r="AA42" s="1748"/>
      <c r="AB42" s="1748"/>
      <c r="AC42" s="1748"/>
      <c r="AD42" s="1748"/>
      <c r="AE42" s="1748"/>
      <c r="AF42" s="1748"/>
      <c r="AG42" s="1748"/>
      <c r="AH42" s="1748"/>
      <c r="AI42" s="1748"/>
    </row>
    <row r="43" spans="1:35" s="1469" customFormat="1" ht="46.5">
      <c r="A43" s="1452"/>
      <c r="B43" s="1750"/>
      <c r="C43" s="1521"/>
      <c r="D43" s="1522" t="s">
        <v>1702</v>
      </c>
      <c r="E43" s="1524"/>
      <c r="F43" s="1661"/>
      <c r="G43" s="1661"/>
      <c r="H43" s="1524">
        <v>49975</v>
      </c>
      <c r="I43" s="1661"/>
      <c r="J43" s="1661"/>
      <c r="K43" s="1525"/>
      <c r="L43" s="1152"/>
      <c r="M43" s="1531" t="s">
        <v>1703</v>
      </c>
      <c r="N43" s="1527"/>
      <c r="O43" s="1528"/>
      <c r="P43" s="1527">
        <v>30</v>
      </c>
      <c r="Q43" s="1530" t="s">
        <v>31</v>
      </c>
      <c r="R43" s="1531"/>
      <c r="S43" s="1751">
        <v>83.8</v>
      </c>
      <c r="T43" s="422" t="s">
        <v>170</v>
      </c>
      <c r="U43" s="422" t="s">
        <v>131</v>
      </c>
      <c r="V43" s="422" t="s">
        <v>170</v>
      </c>
      <c r="W43" s="422" t="s">
        <v>170</v>
      </c>
      <c r="X43" s="1531"/>
      <c r="Y43" s="472"/>
      <c r="Z43" s="1452"/>
      <c r="AA43" s="1452"/>
      <c r="AB43" s="1452"/>
      <c r="AC43" s="1452"/>
      <c r="AD43" s="1452"/>
      <c r="AE43" s="1452"/>
      <c r="AF43" s="1452"/>
      <c r="AG43" s="1452"/>
    </row>
    <row r="44" spans="1:35" s="1651" customFormat="1">
      <c r="A44" s="1650"/>
      <c r="B44" s="1724"/>
      <c r="C44" s="2488" t="s">
        <v>1335</v>
      </c>
      <c r="D44" s="2488"/>
      <c r="E44" s="1725"/>
      <c r="F44" s="1726"/>
      <c r="G44" s="1726"/>
      <c r="H44" s="1725">
        <v>23699</v>
      </c>
      <c r="I44" s="1726"/>
      <c r="J44" s="1726"/>
      <c r="K44" s="1727"/>
      <c r="L44" s="1728"/>
      <c r="M44" s="1729" t="s">
        <v>1729</v>
      </c>
      <c r="N44" s="1753"/>
      <c r="O44" s="1754"/>
      <c r="P44" s="1753">
        <v>30</v>
      </c>
      <c r="Q44" s="1756" t="s">
        <v>31</v>
      </c>
      <c r="R44" s="1729"/>
      <c r="S44" s="1731">
        <v>85.73</v>
      </c>
      <c r="T44" s="675" t="s">
        <v>170</v>
      </c>
      <c r="U44" s="675" t="s">
        <v>131</v>
      </c>
      <c r="V44" s="675" t="s">
        <v>170</v>
      </c>
      <c r="W44" s="675" t="s">
        <v>131</v>
      </c>
      <c r="X44" s="1729"/>
      <c r="Y44" s="1730"/>
      <c r="Z44" s="1650"/>
      <c r="AA44" s="1650"/>
      <c r="AB44" s="1650"/>
      <c r="AC44" s="1650"/>
      <c r="AD44" s="1650"/>
      <c r="AE44" s="1650"/>
      <c r="AF44" s="1650"/>
      <c r="AG44" s="1650"/>
    </row>
    <row r="45" spans="1:35" s="66" customFormat="1" ht="23.45" customHeight="1">
      <c r="A45" s="65"/>
      <c r="B45" s="204"/>
      <c r="C45" s="204"/>
      <c r="D45" s="2457" t="s">
        <v>100</v>
      </c>
      <c r="E45" s="2457"/>
      <c r="F45" s="2457"/>
      <c r="G45" s="2457"/>
      <c r="H45" s="2457"/>
      <c r="I45" s="2457"/>
      <c r="J45" s="2457"/>
      <c r="K45" s="2457"/>
      <c r="L45" s="2457"/>
      <c r="M45" s="2457"/>
      <c r="N45" s="126"/>
      <c r="O45" s="132"/>
      <c r="P45" s="126"/>
      <c r="Q45" s="131"/>
      <c r="R45" s="133"/>
      <c r="S45" s="862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66" customFormat="1" ht="23.45" customHeight="1">
      <c r="A46" s="65"/>
      <c r="B46" s="204"/>
      <c r="C46" s="204"/>
      <c r="D46" s="127"/>
      <c r="H46" s="280"/>
      <c r="L46" s="130"/>
      <c r="M46" s="126"/>
      <c r="N46" s="126"/>
      <c r="O46" s="132"/>
      <c r="P46" s="126"/>
      <c r="Q46" s="131"/>
      <c r="R46" s="133"/>
      <c r="S46" s="862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66" customFormat="1" ht="21.75" customHeight="1">
      <c r="A47" s="65"/>
      <c r="B47" s="204"/>
      <c r="C47" s="204"/>
      <c r="D47" s="127"/>
      <c r="H47" s="280"/>
      <c r="L47" s="130"/>
      <c r="M47" s="126"/>
      <c r="N47" s="126"/>
      <c r="O47" s="132"/>
      <c r="P47" s="126"/>
      <c r="Q47" s="131"/>
      <c r="R47" s="133"/>
      <c r="S47" s="862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7" customFormat="1" ht="21.75" customHeight="1">
      <c r="A48" s="131"/>
      <c r="B48" s="204"/>
      <c r="C48" s="204"/>
      <c r="D48" s="1882"/>
      <c r="H48" s="1930"/>
      <c r="L48" s="130"/>
      <c r="M48" s="126"/>
      <c r="N48" s="126"/>
      <c r="O48" s="132"/>
      <c r="P48" s="126"/>
      <c r="Q48" s="131"/>
      <c r="R48" s="126"/>
      <c r="S48" s="570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7" customFormat="1" ht="21.75" customHeight="1">
      <c r="A49" s="131"/>
      <c r="B49" s="204"/>
      <c r="C49" s="204"/>
      <c r="D49" s="1882"/>
      <c r="H49" s="1930"/>
      <c r="L49" s="130"/>
      <c r="M49" s="126"/>
      <c r="N49" s="126"/>
      <c r="O49" s="132"/>
      <c r="P49" s="126"/>
      <c r="Q49" s="131"/>
      <c r="R49" s="126"/>
      <c r="S49" s="570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204"/>
      <c r="C50" s="204"/>
      <c r="D50" s="1882"/>
      <c r="E50" s="317"/>
      <c r="F50" s="317"/>
      <c r="G50" s="317"/>
      <c r="H50" s="1930"/>
      <c r="I50" s="317"/>
      <c r="J50" s="317"/>
      <c r="K50" s="317"/>
      <c r="L50" s="130"/>
      <c r="M50" s="126"/>
      <c r="N50" s="126"/>
      <c r="O50" s="132"/>
      <c r="P50" s="126"/>
      <c r="Q50" s="131"/>
      <c r="R50" s="126"/>
      <c r="S50" s="570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204"/>
      <c r="C51" s="204"/>
      <c r="D51" s="1882"/>
      <c r="E51" s="317"/>
      <c r="F51" s="317"/>
      <c r="G51" s="317"/>
      <c r="H51" s="1930"/>
      <c r="I51" s="317"/>
      <c r="J51" s="317"/>
      <c r="K51" s="317"/>
      <c r="L51" s="130"/>
      <c r="M51" s="126"/>
      <c r="N51" s="126"/>
      <c r="O51" s="132"/>
      <c r="P51" s="126"/>
      <c r="Q51" s="131"/>
      <c r="R51" s="126"/>
      <c r="S51" s="570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204"/>
      <c r="C52" s="204"/>
      <c r="D52" s="1882"/>
      <c r="E52" s="317"/>
      <c r="F52" s="317"/>
      <c r="G52" s="317"/>
      <c r="H52" s="1930"/>
      <c r="I52" s="317"/>
      <c r="J52" s="317"/>
      <c r="K52" s="317"/>
      <c r="L52" s="130"/>
      <c r="M52" s="126"/>
      <c r="N52" s="126"/>
      <c r="O52" s="132"/>
      <c r="P52" s="126"/>
      <c r="Q52" s="131"/>
      <c r="R52" s="126"/>
      <c r="S52" s="570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204"/>
      <c r="C53" s="204"/>
      <c r="D53" s="1882"/>
      <c r="E53" s="317"/>
      <c r="F53" s="317"/>
      <c r="G53" s="317"/>
      <c r="H53" s="1930"/>
      <c r="I53" s="317"/>
      <c r="J53" s="317"/>
      <c r="K53" s="317"/>
      <c r="L53" s="130"/>
      <c r="M53" s="126"/>
      <c r="N53" s="126"/>
      <c r="O53" s="132"/>
      <c r="P53" s="126"/>
      <c r="Q53" s="131"/>
      <c r="R53" s="126"/>
      <c r="S53" s="570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204"/>
      <c r="C54" s="204"/>
      <c r="D54" s="1882"/>
      <c r="E54" s="317"/>
      <c r="F54" s="317"/>
      <c r="G54" s="317"/>
      <c r="H54" s="1930"/>
      <c r="I54" s="317"/>
      <c r="J54" s="317"/>
      <c r="K54" s="317"/>
      <c r="L54" s="130"/>
      <c r="M54" s="126"/>
      <c r="N54" s="126"/>
      <c r="O54" s="132"/>
      <c r="P54" s="126"/>
      <c r="Q54" s="131"/>
      <c r="R54" s="126"/>
      <c r="S54" s="570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204"/>
      <c r="C55" s="204"/>
      <c r="D55" s="1882"/>
      <c r="E55" s="317"/>
      <c r="F55" s="317"/>
      <c r="G55" s="317"/>
      <c r="H55" s="1930"/>
      <c r="I55" s="317"/>
      <c r="J55" s="317"/>
      <c r="K55" s="317"/>
      <c r="L55" s="130"/>
      <c r="M55" s="126"/>
      <c r="N55" s="126"/>
      <c r="O55" s="132"/>
      <c r="P55" s="126"/>
      <c r="Q55" s="131"/>
      <c r="R55" s="126"/>
      <c r="S55" s="570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204"/>
      <c r="C56" s="204"/>
      <c r="D56" s="1882"/>
      <c r="E56" s="317"/>
      <c r="F56" s="317"/>
      <c r="G56" s="317"/>
      <c r="H56" s="1930"/>
      <c r="I56" s="317"/>
      <c r="J56" s="317"/>
      <c r="K56" s="317"/>
      <c r="L56" s="130"/>
      <c r="M56" s="126"/>
      <c r="N56" s="126"/>
      <c r="O56" s="132"/>
      <c r="P56" s="126"/>
      <c r="Q56" s="131"/>
      <c r="R56" s="126"/>
      <c r="S56" s="570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204"/>
      <c r="C57" s="204"/>
      <c r="D57" s="1882"/>
      <c r="E57" s="317"/>
      <c r="F57" s="317"/>
      <c r="G57" s="317"/>
      <c r="H57" s="1930"/>
      <c r="I57" s="317"/>
      <c r="J57" s="317"/>
      <c r="K57" s="317"/>
      <c r="L57" s="130"/>
      <c r="M57" s="126"/>
      <c r="N57" s="126"/>
      <c r="O57" s="132"/>
      <c r="P57" s="126"/>
      <c r="Q57" s="131"/>
      <c r="R57" s="126"/>
      <c r="S57" s="570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204"/>
      <c r="C58" s="204"/>
      <c r="D58" s="1882"/>
      <c r="E58" s="317"/>
      <c r="F58" s="317"/>
      <c r="G58" s="317"/>
      <c r="H58" s="1930"/>
      <c r="I58" s="317"/>
      <c r="J58" s="317"/>
      <c r="K58" s="317"/>
      <c r="L58" s="130"/>
      <c r="M58" s="126"/>
      <c r="N58" s="126"/>
      <c r="O58" s="132"/>
      <c r="P58" s="126"/>
      <c r="Q58" s="131"/>
      <c r="R58" s="126"/>
      <c r="S58" s="570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204"/>
      <c r="C59" s="204"/>
      <c r="D59" s="1882"/>
      <c r="E59" s="317"/>
      <c r="F59" s="317"/>
      <c r="G59" s="317"/>
      <c r="H59" s="1930"/>
      <c r="I59" s="317"/>
      <c r="J59" s="317"/>
      <c r="K59" s="317"/>
      <c r="L59" s="130"/>
      <c r="M59" s="126"/>
      <c r="N59" s="126"/>
      <c r="O59" s="132"/>
      <c r="P59" s="126"/>
      <c r="Q59" s="131"/>
      <c r="R59" s="126"/>
      <c r="S59" s="570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204"/>
      <c r="C60" s="204"/>
      <c r="D60" s="1882"/>
      <c r="E60" s="317"/>
      <c r="F60" s="317"/>
      <c r="G60" s="317"/>
      <c r="H60" s="1930"/>
      <c r="I60" s="317"/>
      <c r="J60" s="317"/>
      <c r="K60" s="317"/>
      <c r="L60" s="130"/>
      <c r="M60" s="126"/>
      <c r="N60" s="126"/>
      <c r="O60" s="132"/>
      <c r="P60" s="126"/>
      <c r="Q60" s="131"/>
      <c r="R60" s="126"/>
      <c r="S60" s="570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204"/>
      <c r="C61" s="204"/>
      <c r="D61" s="1882"/>
      <c r="E61" s="317"/>
      <c r="F61" s="317"/>
      <c r="G61" s="317"/>
      <c r="H61" s="1930"/>
      <c r="I61" s="317"/>
      <c r="J61" s="317"/>
      <c r="K61" s="317"/>
      <c r="L61" s="130"/>
      <c r="M61" s="126"/>
      <c r="N61" s="126"/>
      <c r="O61" s="132"/>
      <c r="P61" s="126"/>
      <c r="Q61" s="131"/>
      <c r="R61" s="126"/>
      <c r="S61" s="570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204"/>
      <c r="C62" s="204"/>
      <c r="D62" s="1882"/>
      <c r="E62" s="317"/>
      <c r="F62" s="317"/>
      <c r="G62" s="317"/>
      <c r="H62" s="1930"/>
      <c r="I62" s="317"/>
      <c r="J62" s="317"/>
      <c r="K62" s="317"/>
      <c r="L62" s="130"/>
      <c r="M62" s="126"/>
      <c r="N62" s="126"/>
      <c r="O62" s="132"/>
      <c r="P62" s="126"/>
      <c r="Q62" s="131"/>
      <c r="R62" s="126"/>
      <c r="S62" s="570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204"/>
      <c r="C63" s="204"/>
      <c r="D63" s="1882"/>
      <c r="E63" s="317"/>
      <c r="F63" s="317"/>
      <c r="G63" s="317"/>
      <c r="H63" s="1930"/>
      <c r="I63" s="317"/>
      <c r="J63" s="317"/>
      <c r="K63" s="317"/>
      <c r="L63" s="130"/>
      <c r="M63" s="126"/>
      <c r="N63" s="126"/>
      <c r="O63" s="132"/>
      <c r="P63" s="126"/>
      <c r="Q63" s="131"/>
      <c r="R63" s="126"/>
      <c r="S63" s="570"/>
      <c r="T63" s="131"/>
      <c r="U63" s="131"/>
      <c r="V63" s="131"/>
      <c r="W63" s="131"/>
      <c r="X63" s="126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204"/>
      <c r="C64" s="204"/>
      <c r="D64" s="1882"/>
      <c r="E64" s="317"/>
      <c r="F64" s="317"/>
      <c r="G64" s="317"/>
      <c r="H64" s="1930"/>
      <c r="I64" s="317"/>
      <c r="J64" s="317"/>
      <c r="K64" s="317"/>
      <c r="L64" s="130"/>
      <c r="M64" s="126"/>
      <c r="N64" s="126"/>
      <c r="O64" s="132"/>
      <c r="P64" s="126"/>
      <c r="Q64" s="131"/>
      <c r="R64" s="126"/>
      <c r="S64" s="570"/>
      <c r="T64" s="131"/>
      <c r="U64" s="131"/>
      <c r="V64" s="131"/>
      <c r="W64" s="131"/>
      <c r="X64" s="126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204"/>
      <c r="C65" s="204"/>
      <c r="D65" s="1882"/>
      <c r="E65" s="317"/>
      <c r="F65" s="317"/>
      <c r="G65" s="317"/>
      <c r="H65" s="1930"/>
      <c r="I65" s="317"/>
      <c r="J65" s="317"/>
      <c r="K65" s="317"/>
      <c r="L65" s="130"/>
      <c r="M65" s="126"/>
      <c r="N65" s="126"/>
      <c r="O65" s="132"/>
      <c r="P65" s="126"/>
      <c r="Q65" s="131"/>
      <c r="R65" s="126"/>
      <c r="S65" s="570"/>
      <c r="T65" s="131"/>
      <c r="U65" s="131"/>
      <c r="V65" s="131"/>
      <c r="W65" s="131"/>
      <c r="X65" s="126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204"/>
      <c r="C66" s="204"/>
      <c r="D66" s="1882"/>
      <c r="E66" s="317"/>
      <c r="F66" s="317"/>
      <c r="G66" s="317"/>
      <c r="H66" s="1930"/>
      <c r="I66" s="317"/>
      <c r="J66" s="317"/>
      <c r="K66" s="317"/>
      <c r="L66" s="130"/>
      <c r="M66" s="126"/>
      <c r="N66" s="126"/>
      <c r="O66" s="132"/>
      <c r="P66" s="126"/>
      <c r="Q66" s="131"/>
      <c r="R66" s="126"/>
      <c r="S66" s="570"/>
      <c r="T66" s="131"/>
      <c r="U66" s="131"/>
      <c r="V66" s="131"/>
      <c r="W66" s="131"/>
      <c r="X66" s="126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204"/>
      <c r="C67" s="204"/>
      <c r="D67" s="1882"/>
      <c r="E67" s="317"/>
      <c r="F67" s="317"/>
      <c r="G67" s="317"/>
      <c r="H67" s="1930"/>
      <c r="I67" s="317"/>
      <c r="J67" s="317"/>
      <c r="K67" s="317"/>
      <c r="L67" s="130"/>
      <c r="M67" s="126"/>
      <c r="N67" s="126"/>
      <c r="O67" s="132"/>
      <c r="P67" s="126"/>
      <c r="Q67" s="131"/>
      <c r="R67" s="126"/>
      <c r="S67" s="570"/>
      <c r="T67" s="131"/>
      <c r="U67" s="131"/>
      <c r="V67" s="131"/>
      <c r="W67" s="131"/>
      <c r="X67" s="126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204"/>
      <c r="C68" s="204"/>
      <c r="D68" s="1882"/>
      <c r="E68" s="317"/>
      <c r="F68" s="317"/>
      <c r="G68" s="317"/>
      <c r="H68" s="1930"/>
      <c r="I68" s="317"/>
      <c r="J68" s="317"/>
      <c r="K68" s="317"/>
      <c r="L68" s="130"/>
      <c r="M68" s="126"/>
      <c r="N68" s="126"/>
      <c r="O68" s="132"/>
      <c r="P68" s="126"/>
      <c r="Q68" s="131"/>
      <c r="R68" s="126"/>
      <c r="S68" s="570"/>
      <c r="T68" s="131"/>
      <c r="U68" s="131"/>
      <c r="V68" s="131"/>
      <c r="W68" s="131"/>
      <c r="X68" s="126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204"/>
      <c r="C69" s="204"/>
      <c r="D69" s="1882"/>
      <c r="E69" s="317"/>
      <c r="F69" s="317"/>
      <c r="G69" s="317"/>
      <c r="H69" s="1930"/>
      <c r="I69" s="317"/>
      <c r="J69" s="317"/>
      <c r="K69" s="317"/>
      <c r="L69" s="130"/>
      <c r="M69" s="126"/>
      <c r="N69" s="126"/>
      <c r="O69" s="132"/>
      <c r="P69" s="126"/>
      <c r="Q69" s="131"/>
      <c r="R69" s="126"/>
      <c r="S69" s="570"/>
      <c r="T69" s="131"/>
      <c r="U69" s="131"/>
      <c r="V69" s="131"/>
      <c r="W69" s="131"/>
      <c r="X69" s="126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204"/>
      <c r="C70" s="204"/>
      <c r="D70" s="127"/>
      <c r="E70" s="66"/>
      <c r="F70" s="66"/>
      <c r="G70" s="66"/>
      <c r="H70" s="280"/>
      <c r="I70" s="66"/>
      <c r="J70" s="66"/>
      <c r="K70" s="66"/>
      <c r="L70" s="130"/>
      <c r="M70" s="126"/>
      <c r="N70" s="126"/>
      <c r="O70" s="132"/>
      <c r="P70" s="126"/>
      <c r="Q70" s="131"/>
      <c r="R70" s="133"/>
      <c r="S70" s="862"/>
      <c r="T70" s="65"/>
      <c r="U70" s="65"/>
      <c r="V70" s="65"/>
      <c r="W70" s="65"/>
      <c r="X70" s="133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204"/>
      <c r="C71" s="204"/>
      <c r="D71" s="127"/>
      <c r="E71" s="66"/>
      <c r="F71" s="66"/>
      <c r="G71" s="66"/>
      <c r="H71" s="280"/>
      <c r="I71" s="66"/>
      <c r="J71" s="66"/>
      <c r="K71" s="66"/>
      <c r="L71" s="130"/>
      <c r="M71" s="126"/>
      <c r="N71" s="126"/>
      <c r="O71" s="132"/>
      <c r="P71" s="126"/>
      <c r="Q71" s="131"/>
      <c r="R71" s="133"/>
      <c r="S71" s="862"/>
      <c r="T71" s="65"/>
      <c r="U71" s="65"/>
      <c r="V71" s="65"/>
      <c r="W71" s="65"/>
      <c r="X71" s="133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204"/>
      <c r="C72" s="204"/>
      <c r="D72" s="127"/>
      <c r="E72" s="66"/>
      <c r="F72" s="66"/>
      <c r="G72" s="66"/>
      <c r="H72" s="280"/>
      <c r="I72" s="66"/>
      <c r="J72" s="66"/>
      <c r="K72" s="66"/>
      <c r="L72" s="130"/>
      <c r="M72" s="126"/>
      <c r="N72" s="126"/>
      <c r="O72" s="132"/>
      <c r="P72" s="126"/>
      <c r="Q72" s="131"/>
      <c r="R72" s="133"/>
      <c r="S72" s="862"/>
      <c r="T72" s="65"/>
      <c r="U72" s="65"/>
      <c r="V72" s="65"/>
      <c r="W72" s="65"/>
      <c r="X72" s="133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204"/>
      <c r="C73" s="204"/>
      <c r="D73" s="127"/>
      <c r="E73" s="66"/>
      <c r="F73" s="66"/>
      <c r="G73" s="66"/>
      <c r="H73" s="280"/>
      <c r="I73" s="66"/>
      <c r="J73" s="66"/>
      <c r="K73" s="66"/>
      <c r="L73" s="130"/>
      <c r="M73" s="126"/>
      <c r="N73" s="126"/>
      <c r="O73" s="132"/>
      <c r="P73" s="126"/>
      <c r="Q73" s="131"/>
      <c r="R73" s="133"/>
      <c r="S73" s="862"/>
      <c r="T73" s="65"/>
      <c r="U73" s="65"/>
      <c r="V73" s="65"/>
      <c r="W73" s="65"/>
      <c r="X73" s="133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204"/>
      <c r="C74" s="204"/>
      <c r="D74" s="127"/>
      <c r="E74" s="66"/>
      <c r="F74" s="66"/>
      <c r="G74" s="66"/>
      <c r="H74" s="280"/>
      <c r="I74" s="66"/>
      <c r="J74" s="66"/>
      <c r="K74" s="66"/>
      <c r="L74" s="130"/>
      <c r="M74" s="126"/>
      <c r="N74" s="126"/>
      <c r="O74" s="132"/>
      <c r="P74" s="126"/>
      <c r="Q74" s="131"/>
      <c r="R74" s="133"/>
      <c r="S74" s="862"/>
      <c r="T74" s="65"/>
      <c r="U74" s="65"/>
      <c r="V74" s="65"/>
      <c r="W74" s="65"/>
      <c r="X74" s="133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29" customFormat="1" ht="21.75" customHeight="1">
      <c r="A75" s="133"/>
      <c r="B75" s="204"/>
      <c r="C75" s="204"/>
      <c r="D75" s="127"/>
      <c r="E75" s="66"/>
      <c r="F75" s="66"/>
      <c r="G75" s="66"/>
      <c r="H75" s="280"/>
      <c r="I75" s="66"/>
      <c r="J75" s="66"/>
      <c r="K75" s="66"/>
      <c r="L75" s="130"/>
      <c r="M75" s="126"/>
      <c r="N75" s="126"/>
      <c r="O75" s="132"/>
      <c r="P75" s="126"/>
      <c r="Q75" s="131"/>
      <c r="R75" s="133"/>
      <c r="S75" s="862"/>
      <c r="T75" s="65"/>
      <c r="U75" s="65"/>
      <c r="V75" s="65"/>
      <c r="W75" s="65"/>
      <c r="X75" s="133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1:35" s="129" customFormat="1" ht="21.75" customHeight="1">
      <c r="A76" s="133"/>
      <c r="B76" s="204"/>
      <c r="C76" s="204"/>
      <c r="D76" s="127"/>
      <c r="E76" s="66"/>
      <c r="F76" s="66"/>
      <c r="G76" s="66"/>
      <c r="H76" s="280"/>
      <c r="I76" s="66"/>
      <c r="J76" s="66"/>
      <c r="K76" s="66"/>
      <c r="L76" s="130"/>
      <c r="M76" s="126"/>
      <c r="N76" s="126"/>
      <c r="O76" s="132"/>
      <c r="P76" s="126"/>
      <c r="Q76" s="131"/>
      <c r="R76" s="133"/>
      <c r="S76" s="862"/>
      <c r="T76" s="65"/>
      <c r="U76" s="65"/>
      <c r="V76" s="65"/>
      <c r="W76" s="65"/>
      <c r="X76" s="133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</row>
    <row r="77" spans="1:35" s="129" customFormat="1" ht="21.75" customHeight="1">
      <c r="A77" s="133"/>
      <c r="B77" s="204"/>
      <c r="C77" s="204"/>
      <c r="D77" s="127"/>
      <c r="E77" s="66"/>
      <c r="F77" s="66"/>
      <c r="G77" s="66"/>
      <c r="H77" s="280"/>
      <c r="I77" s="66"/>
      <c r="J77" s="66"/>
      <c r="K77" s="66"/>
      <c r="L77" s="130"/>
      <c r="M77" s="126"/>
      <c r="N77" s="126"/>
      <c r="O77" s="132"/>
      <c r="P77" s="126"/>
      <c r="Q77" s="131"/>
      <c r="R77" s="133"/>
      <c r="S77" s="862"/>
      <c r="T77" s="65"/>
      <c r="U77" s="65"/>
      <c r="V77" s="65"/>
      <c r="W77" s="65"/>
      <c r="X77" s="133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</row>
    <row r="78" spans="1:35" s="129" customFormat="1" ht="21.75" customHeight="1">
      <c r="A78" s="133"/>
      <c r="B78" s="204"/>
      <c r="C78" s="204"/>
      <c r="D78" s="127"/>
      <c r="E78" s="66"/>
      <c r="F78" s="66"/>
      <c r="G78" s="66"/>
      <c r="H78" s="280"/>
      <c r="I78" s="66"/>
      <c r="J78" s="66"/>
      <c r="K78" s="66"/>
      <c r="L78" s="130"/>
      <c r="M78" s="126"/>
      <c r="N78" s="126"/>
      <c r="O78" s="132"/>
      <c r="P78" s="126"/>
      <c r="Q78" s="131"/>
      <c r="R78" s="133"/>
      <c r="S78" s="862"/>
      <c r="T78" s="65"/>
      <c r="U78" s="65"/>
      <c r="V78" s="65"/>
      <c r="W78" s="65"/>
      <c r="X78" s="133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</row>
    <row r="79" spans="1:35" s="129" customFormat="1" ht="21.75" customHeight="1">
      <c r="A79" s="133"/>
      <c r="B79" s="204"/>
      <c r="C79" s="204"/>
      <c r="D79" s="127"/>
      <c r="E79" s="66"/>
      <c r="F79" s="66"/>
      <c r="G79" s="66"/>
      <c r="H79" s="280"/>
      <c r="I79" s="66"/>
      <c r="J79" s="66"/>
      <c r="K79" s="66"/>
      <c r="L79" s="130"/>
      <c r="M79" s="126"/>
      <c r="N79" s="126"/>
      <c r="O79" s="132"/>
      <c r="P79" s="126"/>
      <c r="Q79" s="131"/>
      <c r="R79" s="133"/>
      <c r="S79" s="862"/>
      <c r="T79" s="65"/>
      <c r="U79" s="65"/>
      <c r="V79" s="65"/>
      <c r="W79" s="65"/>
      <c r="X79" s="133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</row>
    <row r="80" spans="1:35" s="129" customFormat="1" ht="21.75" customHeight="1">
      <c r="A80" s="133"/>
      <c r="B80" s="204"/>
      <c r="C80" s="204"/>
      <c r="D80" s="127"/>
      <c r="E80" s="66"/>
      <c r="F80" s="66"/>
      <c r="G80" s="66"/>
      <c r="H80" s="280"/>
      <c r="I80" s="66"/>
      <c r="J80" s="66"/>
      <c r="K80" s="66"/>
      <c r="L80" s="130"/>
      <c r="M80" s="126"/>
      <c r="N80" s="126"/>
      <c r="O80" s="132"/>
      <c r="P80" s="126"/>
      <c r="Q80" s="131"/>
      <c r="R80" s="133"/>
      <c r="S80" s="862"/>
      <c r="T80" s="65"/>
      <c r="U80" s="65"/>
      <c r="V80" s="65"/>
      <c r="W80" s="65"/>
      <c r="X80" s="133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29" customFormat="1" ht="21.75" customHeight="1">
      <c r="A81" s="133"/>
      <c r="B81" s="204"/>
      <c r="C81" s="204"/>
      <c r="D81" s="127"/>
      <c r="E81" s="66"/>
      <c r="F81" s="66"/>
      <c r="G81" s="66"/>
      <c r="H81" s="280"/>
      <c r="I81" s="66"/>
      <c r="J81" s="66"/>
      <c r="K81" s="66"/>
      <c r="L81" s="130"/>
      <c r="M81" s="126"/>
      <c r="N81" s="126"/>
      <c r="O81" s="132"/>
      <c r="P81" s="126"/>
      <c r="Q81" s="131"/>
      <c r="R81" s="133"/>
      <c r="S81" s="862"/>
      <c r="T81" s="65"/>
      <c r="U81" s="65"/>
      <c r="V81" s="65"/>
      <c r="W81" s="65"/>
      <c r="X81" s="133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</row>
    <row r="82" spans="1:35" s="129" customFormat="1" ht="21.75" customHeight="1">
      <c r="A82" s="133"/>
      <c r="B82" s="204"/>
      <c r="C82" s="204"/>
      <c r="D82" s="127"/>
      <c r="E82" s="66"/>
      <c r="F82" s="66"/>
      <c r="G82" s="66"/>
      <c r="H82" s="280"/>
      <c r="I82" s="66"/>
      <c r="J82" s="66"/>
      <c r="K82" s="66"/>
      <c r="L82" s="130"/>
      <c r="M82" s="126"/>
      <c r="N82" s="126"/>
      <c r="O82" s="132"/>
      <c r="P82" s="126"/>
      <c r="Q82" s="131"/>
      <c r="R82" s="133"/>
      <c r="S82" s="862"/>
      <c r="T82" s="65"/>
      <c r="U82" s="65"/>
      <c r="V82" s="65"/>
      <c r="W82" s="65"/>
      <c r="X82" s="133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</row>
    <row r="83" spans="1:35" s="129" customFormat="1" ht="21.75" customHeight="1">
      <c r="A83" s="133"/>
      <c r="B83" s="204"/>
      <c r="C83" s="204"/>
      <c r="D83" s="127"/>
      <c r="E83" s="66"/>
      <c r="F83" s="66"/>
      <c r="G83" s="66"/>
      <c r="H83" s="280"/>
      <c r="I83" s="66"/>
      <c r="J83" s="66"/>
      <c r="K83" s="66"/>
      <c r="L83" s="130"/>
      <c r="M83" s="126"/>
      <c r="N83" s="126"/>
      <c r="O83" s="132"/>
      <c r="P83" s="126"/>
      <c r="Q83" s="131"/>
      <c r="R83" s="133"/>
      <c r="S83" s="862"/>
      <c r="T83" s="65"/>
      <c r="U83" s="65"/>
      <c r="V83" s="65"/>
      <c r="W83" s="65"/>
      <c r="X83" s="133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</row>
    <row r="84" spans="1:35" s="129" customFormat="1" ht="21.75" customHeight="1">
      <c r="A84" s="133"/>
      <c r="B84" s="204"/>
      <c r="C84" s="204"/>
      <c r="D84" s="127"/>
      <c r="E84" s="66"/>
      <c r="F84" s="66"/>
      <c r="G84" s="66"/>
      <c r="H84" s="280"/>
      <c r="I84" s="66"/>
      <c r="J84" s="66"/>
      <c r="K84" s="66"/>
      <c r="L84" s="130"/>
      <c r="M84" s="126"/>
      <c r="N84" s="126"/>
      <c r="O84" s="132"/>
      <c r="P84" s="126"/>
      <c r="Q84" s="131"/>
      <c r="R84" s="133"/>
      <c r="S84" s="862"/>
      <c r="T84" s="65"/>
      <c r="U84" s="65"/>
      <c r="V84" s="65"/>
      <c r="W84" s="65"/>
      <c r="X84" s="133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</row>
    <row r="85" spans="1:35" s="129" customFormat="1" ht="21.75" customHeight="1">
      <c r="A85" s="133"/>
      <c r="B85" s="204"/>
      <c r="C85" s="204"/>
      <c r="D85" s="127"/>
      <c r="E85" s="66"/>
      <c r="F85" s="66"/>
      <c r="G85" s="66"/>
      <c r="H85" s="280"/>
      <c r="I85" s="66"/>
      <c r="J85" s="66"/>
      <c r="K85" s="66"/>
      <c r="L85" s="130"/>
      <c r="M85" s="126"/>
      <c r="N85" s="126"/>
      <c r="O85" s="132"/>
      <c r="P85" s="126"/>
      <c r="Q85" s="131"/>
      <c r="R85" s="133"/>
      <c r="S85" s="862"/>
      <c r="T85" s="65"/>
      <c r="U85" s="65"/>
      <c r="V85" s="65"/>
      <c r="W85" s="65"/>
      <c r="X85" s="133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</row>
    <row r="86" spans="1:35" s="129" customFormat="1" ht="21.75" customHeight="1">
      <c r="A86" s="133"/>
      <c r="B86" s="204"/>
      <c r="C86" s="204"/>
      <c r="D86" s="127"/>
      <c r="E86" s="66"/>
      <c r="F86" s="66"/>
      <c r="G86" s="66"/>
      <c r="H86" s="280"/>
      <c r="I86" s="66"/>
      <c r="J86" s="66"/>
      <c r="K86" s="66"/>
      <c r="L86" s="130"/>
      <c r="M86" s="126"/>
      <c r="N86" s="126"/>
      <c r="O86" s="132"/>
      <c r="P86" s="126"/>
      <c r="Q86" s="131"/>
      <c r="R86" s="133"/>
      <c r="S86" s="862"/>
      <c r="T86" s="65"/>
      <c r="U86" s="65"/>
      <c r="V86" s="65"/>
      <c r="W86" s="65"/>
      <c r="X86" s="133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</row>
    <row r="87" spans="1:35" s="129" customFormat="1" ht="21.75" customHeight="1">
      <c r="A87" s="133"/>
      <c r="B87" s="204"/>
      <c r="C87" s="204"/>
      <c r="D87" s="127"/>
      <c r="E87" s="66"/>
      <c r="F87" s="66"/>
      <c r="G87" s="66"/>
      <c r="H87" s="280"/>
      <c r="I87" s="66"/>
      <c r="J87" s="66"/>
      <c r="K87" s="66"/>
      <c r="L87" s="130"/>
      <c r="M87" s="126"/>
      <c r="N87" s="126"/>
      <c r="O87" s="132"/>
      <c r="P87" s="126"/>
      <c r="Q87" s="131"/>
      <c r="R87" s="133"/>
      <c r="S87" s="862"/>
      <c r="T87" s="65"/>
      <c r="U87" s="65"/>
      <c r="V87" s="65"/>
      <c r="W87" s="65"/>
      <c r="X87" s="133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</row>
    <row r="88" spans="1:35" s="129" customFormat="1" ht="21.75" customHeight="1">
      <c r="A88" s="133"/>
      <c r="B88" s="204"/>
      <c r="C88" s="204"/>
      <c r="D88" s="127"/>
      <c r="E88" s="66"/>
      <c r="F88" s="66"/>
      <c r="G88" s="66"/>
      <c r="H88" s="280"/>
      <c r="I88" s="66"/>
      <c r="J88" s="66"/>
      <c r="K88" s="66"/>
      <c r="L88" s="130"/>
      <c r="M88" s="126"/>
      <c r="N88" s="126"/>
      <c r="O88" s="132"/>
      <c r="P88" s="126"/>
      <c r="Q88" s="131"/>
      <c r="R88" s="133"/>
      <c r="S88" s="862"/>
      <c r="T88" s="65"/>
      <c r="U88" s="65"/>
      <c r="V88" s="65"/>
      <c r="W88" s="65"/>
      <c r="X88" s="133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</row>
    <row r="89" spans="1:35" s="129" customFormat="1" ht="21.75" customHeight="1">
      <c r="A89" s="133"/>
      <c r="B89" s="204"/>
      <c r="C89" s="204"/>
      <c r="D89" s="127"/>
      <c r="E89" s="66"/>
      <c r="F89" s="66"/>
      <c r="G89" s="66"/>
      <c r="H89" s="280"/>
      <c r="I89" s="66"/>
      <c r="J89" s="66"/>
      <c r="K89" s="66"/>
      <c r="L89" s="130"/>
      <c r="M89" s="126"/>
      <c r="N89" s="126"/>
      <c r="O89" s="132"/>
      <c r="P89" s="126"/>
      <c r="Q89" s="131"/>
      <c r="R89" s="133"/>
      <c r="S89" s="862"/>
      <c r="T89" s="65"/>
      <c r="U89" s="65"/>
      <c r="V89" s="65"/>
      <c r="W89" s="65"/>
      <c r="X89" s="133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</row>
    <row r="90" spans="1:35" s="129" customFormat="1" ht="21.75" customHeight="1">
      <c r="A90" s="133"/>
      <c r="B90" s="204"/>
      <c r="C90" s="204"/>
      <c r="D90" s="127"/>
      <c r="E90" s="66"/>
      <c r="F90" s="66"/>
      <c r="G90" s="66"/>
      <c r="H90" s="280"/>
      <c r="I90" s="66"/>
      <c r="J90" s="66"/>
      <c r="K90" s="66"/>
      <c r="L90" s="130"/>
      <c r="M90" s="126"/>
      <c r="N90" s="126"/>
      <c r="O90" s="132"/>
      <c r="P90" s="126"/>
      <c r="Q90" s="131"/>
      <c r="R90" s="133"/>
      <c r="S90" s="862"/>
      <c r="T90" s="65"/>
      <c r="U90" s="65"/>
      <c r="V90" s="65"/>
      <c r="W90" s="65"/>
      <c r="X90" s="133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</row>
    <row r="91" spans="1:35" s="129" customFormat="1" ht="21.75" customHeight="1">
      <c r="A91" s="133"/>
      <c r="B91" s="204"/>
      <c r="C91" s="204"/>
      <c r="D91" s="127"/>
      <c r="E91" s="66"/>
      <c r="F91" s="66"/>
      <c r="G91" s="66"/>
      <c r="H91" s="280"/>
      <c r="I91" s="66"/>
      <c r="J91" s="66"/>
      <c r="K91" s="66"/>
      <c r="L91" s="130"/>
      <c r="M91" s="126"/>
      <c r="N91" s="126"/>
      <c r="O91" s="132"/>
      <c r="P91" s="126"/>
      <c r="Q91" s="131"/>
      <c r="R91" s="133"/>
      <c r="S91" s="862"/>
      <c r="T91" s="65"/>
      <c r="U91" s="65"/>
      <c r="V91" s="65"/>
      <c r="W91" s="65"/>
      <c r="X91" s="133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</row>
    <row r="92" spans="1:35" s="129" customFormat="1" ht="21.75" customHeight="1">
      <c r="A92" s="133"/>
      <c r="B92" s="204"/>
      <c r="C92" s="204"/>
      <c r="D92" s="127"/>
      <c r="E92" s="66"/>
      <c r="F92" s="66"/>
      <c r="G92" s="66"/>
      <c r="H92" s="280"/>
      <c r="I92" s="66"/>
      <c r="J92" s="66"/>
      <c r="K92" s="66"/>
      <c r="L92" s="130"/>
      <c r="M92" s="126"/>
      <c r="N92" s="126"/>
      <c r="O92" s="132"/>
      <c r="P92" s="126"/>
      <c r="Q92" s="131"/>
      <c r="R92" s="133"/>
      <c r="S92" s="862"/>
      <c r="T92" s="65"/>
      <c r="U92" s="65"/>
      <c r="V92" s="65"/>
      <c r="W92" s="65"/>
      <c r="X92" s="133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</row>
    <row r="93" spans="1:35" s="129" customFormat="1" ht="21.75" customHeight="1">
      <c r="A93" s="133"/>
      <c r="B93" s="204"/>
      <c r="C93" s="204"/>
      <c r="D93" s="127"/>
      <c r="E93" s="66"/>
      <c r="F93" s="66"/>
      <c r="G93" s="66"/>
      <c r="H93" s="280"/>
      <c r="I93" s="66"/>
      <c r="J93" s="66"/>
      <c r="K93" s="66"/>
      <c r="L93" s="130"/>
      <c r="M93" s="126"/>
      <c r="N93" s="126"/>
      <c r="O93" s="132"/>
      <c r="P93" s="126"/>
      <c r="Q93" s="131"/>
      <c r="R93" s="133"/>
      <c r="S93" s="862"/>
      <c r="T93" s="65"/>
      <c r="U93" s="65"/>
      <c r="V93" s="65"/>
      <c r="W93" s="65"/>
      <c r="X93" s="133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</row>
    <row r="94" spans="1:35" s="129" customFormat="1" ht="21.75" customHeight="1">
      <c r="A94" s="133"/>
      <c r="B94" s="204"/>
      <c r="C94" s="204"/>
      <c r="D94" s="127"/>
      <c r="E94" s="66"/>
      <c r="F94" s="66"/>
      <c r="G94" s="66"/>
      <c r="H94" s="280"/>
      <c r="I94" s="66"/>
      <c r="J94" s="66"/>
      <c r="K94" s="66"/>
      <c r="L94" s="130"/>
      <c r="M94" s="126"/>
      <c r="N94" s="126"/>
      <c r="O94" s="132"/>
      <c r="P94" s="126"/>
      <c r="Q94" s="131"/>
      <c r="R94" s="133"/>
      <c r="S94" s="862"/>
      <c r="T94" s="65"/>
      <c r="U94" s="65"/>
      <c r="V94" s="65"/>
      <c r="W94" s="65"/>
      <c r="X94" s="133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</row>
    <row r="95" spans="1:35" s="129" customFormat="1" ht="21.75" customHeight="1">
      <c r="A95" s="133"/>
      <c r="B95" s="204"/>
      <c r="C95" s="204"/>
      <c r="D95" s="127"/>
      <c r="E95" s="66"/>
      <c r="F95" s="66"/>
      <c r="G95" s="66"/>
      <c r="H95" s="280"/>
      <c r="I95" s="66"/>
      <c r="J95" s="66"/>
      <c r="K95" s="66"/>
      <c r="L95" s="130"/>
      <c r="M95" s="126"/>
      <c r="N95" s="126"/>
      <c r="O95" s="132"/>
      <c r="P95" s="126"/>
      <c r="Q95" s="131"/>
      <c r="R95" s="133"/>
      <c r="S95" s="862"/>
      <c r="T95" s="65"/>
      <c r="U95" s="65"/>
      <c r="V95" s="65"/>
      <c r="W95" s="65"/>
      <c r="X95" s="133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</row>
    <row r="96" spans="1:35" s="129" customFormat="1" ht="21.75" customHeight="1">
      <c r="A96" s="133"/>
      <c r="B96" s="204"/>
      <c r="C96" s="204"/>
      <c r="D96" s="127"/>
      <c r="E96" s="66"/>
      <c r="F96" s="66"/>
      <c r="G96" s="66"/>
      <c r="H96" s="280"/>
      <c r="I96" s="66"/>
      <c r="J96" s="66"/>
      <c r="K96" s="66"/>
      <c r="L96" s="130"/>
      <c r="M96" s="126"/>
      <c r="N96" s="126"/>
      <c r="O96" s="132"/>
      <c r="P96" s="126"/>
      <c r="Q96" s="131"/>
      <c r="R96" s="133"/>
      <c r="S96" s="862"/>
      <c r="T96" s="65"/>
      <c r="U96" s="65"/>
      <c r="V96" s="65"/>
      <c r="W96" s="65"/>
      <c r="X96" s="133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</row>
    <row r="97" spans="1:35" s="129" customFormat="1" ht="21.75" customHeight="1">
      <c r="A97" s="133"/>
      <c r="B97" s="204"/>
      <c r="C97" s="204"/>
      <c r="D97" s="127"/>
      <c r="E97" s="66"/>
      <c r="F97" s="66"/>
      <c r="G97" s="66"/>
      <c r="H97" s="280"/>
      <c r="I97" s="66"/>
      <c r="J97" s="66"/>
      <c r="K97" s="66"/>
      <c r="L97" s="130"/>
      <c r="M97" s="126"/>
      <c r="N97" s="126"/>
      <c r="O97" s="132"/>
      <c r="P97" s="126"/>
      <c r="Q97" s="131"/>
      <c r="R97" s="133"/>
      <c r="S97" s="862"/>
      <c r="T97" s="65"/>
      <c r="U97" s="65"/>
      <c r="V97" s="65"/>
      <c r="W97" s="65"/>
      <c r="X97" s="133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</row>
    <row r="98" spans="1:35" s="129" customFormat="1" ht="21.75" customHeight="1">
      <c r="A98" s="133"/>
      <c r="B98" s="204"/>
      <c r="C98" s="204"/>
      <c r="D98" s="127"/>
      <c r="E98" s="66"/>
      <c r="F98" s="66"/>
      <c r="G98" s="66"/>
      <c r="H98" s="280"/>
      <c r="I98" s="66"/>
      <c r="J98" s="66"/>
      <c r="K98" s="66"/>
      <c r="L98" s="130"/>
      <c r="M98" s="126"/>
      <c r="N98" s="126"/>
      <c r="O98" s="132"/>
      <c r="P98" s="126"/>
      <c r="Q98" s="131"/>
      <c r="R98" s="133"/>
      <c r="S98" s="862"/>
      <c r="T98" s="65"/>
      <c r="U98" s="65"/>
      <c r="V98" s="65"/>
      <c r="W98" s="65"/>
      <c r="X98" s="133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</row>
    <row r="99" spans="1:35" s="129" customFormat="1" ht="21.75" customHeight="1">
      <c r="A99" s="133"/>
      <c r="B99" s="204"/>
      <c r="C99" s="204"/>
      <c r="D99" s="127"/>
      <c r="E99" s="66"/>
      <c r="F99" s="66"/>
      <c r="G99" s="66"/>
      <c r="H99" s="280"/>
      <c r="I99" s="66"/>
      <c r="J99" s="66"/>
      <c r="K99" s="66"/>
      <c r="L99" s="130"/>
      <c r="M99" s="126"/>
      <c r="N99" s="126"/>
      <c r="O99" s="132"/>
      <c r="P99" s="126"/>
      <c r="Q99" s="131"/>
      <c r="R99" s="133"/>
      <c r="S99" s="862"/>
      <c r="T99" s="65"/>
      <c r="U99" s="65"/>
      <c r="V99" s="65"/>
      <c r="W99" s="65"/>
      <c r="X99" s="133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</row>
    <row r="100" spans="1:35" s="129" customFormat="1" ht="21.75" customHeight="1">
      <c r="A100" s="133"/>
      <c r="B100" s="204"/>
      <c r="C100" s="204"/>
      <c r="D100" s="127"/>
      <c r="E100" s="66"/>
      <c r="F100" s="66"/>
      <c r="G100" s="66"/>
      <c r="H100" s="280"/>
      <c r="I100" s="66"/>
      <c r="J100" s="66"/>
      <c r="K100" s="66"/>
      <c r="L100" s="130"/>
      <c r="M100" s="126"/>
      <c r="N100" s="126"/>
      <c r="O100" s="132"/>
      <c r="P100" s="126"/>
      <c r="Q100" s="131"/>
      <c r="R100" s="133"/>
      <c r="S100" s="862"/>
      <c r="T100" s="65"/>
      <c r="U100" s="65"/>
      <c r="V100" s="65"/>
      <c r="W100" s="65"/>
      <c r="X100" s="133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</row>
    <row r="101" spans="1:35" s="129" customFormat="1" ht="21.75" customHeight="1">
      <c r="A101" s="133"/>
      <c r="B101" s="204"/>
      <c r="C101" s="204"/>
      <c r="D101" s="127"/>
      <c r="E101" s="66"/>
      <c r="F101" s="66"/>
      <c r="G101" s="66"/>
      <c r="H101" s="280"/>
      <c r="I101" s="66"/>
      <c r="J101" s="66"/>
      <c r="K101" s="66"/>
      <c r="L101" s="130"/>
      <c r="M101" s="126"/>
      <c r="N101" s="126"/>
      <c r="O101" s="132"/>
      <c r="P101" s="126"/>
      <c r="Q101" s="131"/>
      <c r="R101" s="133"/>
      <c r="S101" s="862"/>
      <c r="T101" s="65"/>
      <c r="U101" s="65"/>
      <c r="V101" s="65"/>
      <c r="W101" s="65"/>
      <c r="X101" s="133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</row>
    <row r="102" spans="1:35" s="129" customFormat="1" ht="21.75" customHeight="1">
      <c r="A102" s="133"/>
      <c r="B102" s="204"/>
      <c r="C102" s="204"/>
      <c r="D102" s="127"/>
      <c r="E102" s="66"/>
      <c r="F102" s="66"/>
      <c r="G102" s="66"/>
      <c r="H102" s="280"/>
      <c r="I102" s="66"/>
      <c r="J102" s="66"/>
      <c r="K102" s="66"/>
      <c r="L102" s="130"/>
      <c r="M102" s="126"/>
      <c r="N102" s="126"/>
      <c r="O102" s="132"/>
      <c r="P102" s="126"/>
      <c r="Q102" s="131"/>
      <c r="R102" s="133"/>
      <c r="S102" s="862"/>
      <c r="T102" s="65"/>
      <c r="U102" s="65"/>
      <c r="V102" s="65"/>
      <c r="W102" s="65"/>
      <c r="X102" s="133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</row>
    <row r="103" spans="1:35" s="10" customFormat="1" ht="21.75" customHeight="1">
      <c r="A103" s="137"/>
      <c r="B103" s="173"/>
      <c r="C103" s="173"/>
      <c r="D103" s="7"/>
      <c r="E103" s="8"/>
      <c r="F103" s="8"/>
      <c r="G103" s="8"/>
      <c r="H103" s="256"/>
      <c r="I103" s="8"/>
      <c r="J103" s="8"/>
      <c r="K103" s="8"/>
      <c r="L103" s="11"/>
      <c r="M103" s="13"/>
      <c r="N103" s="13"/>
      <c r="O103" s="14"/>
      <c r="P103" s="13"/>
      <c r="Q103" s="12"/>
      <c r="R103" s="15"/>
      <c r="S103" s="906"/>
      <c r="T103" s="16"/>
      <c r="U103" s="16"/>
      <c r="V103" s="16"/>
      <c r="W103" s="16"/>
      <c r="X103" s="15"/>
      <c r="Y103" s="133"/>
      <c r="Z103" s="16"/>
      <c r="AA103" s="16"/>
      <c r="AB103" s="16"/>
      <c r="AC103" s="16"/>
      <c r="AD103" s="134"/>
      <c r="AE103" s="134"/>
      <c r="AF103" s="134"/>
      <c r="AG103" s="134"/>
      <c r="AH103" s="134"/>
      <c r="AI103" s="134"/>
    </row>
    <row r="104" spans="1:35" s="10" customFormat="1" ht="21.75" customHeight="1">
      <c r="A104" s="137"/>
      <c r="B104" s="173"/>
      <c r="C104" s="173"/>
      <c r="D104" s="7"/>
      <c r="E104" s="8"/>
      <c r="F104" s="8"/>
      <c r="G104" s="8"/>
      <c r="H104" s="256"/>
      <c r="I104" s="8"/>
      <c r="J104" s="8"/>
      <c r="K104" s="8"/>
      <c r="L104" s="11"/>
      <c r="M104" s="13"/>
      <c r="N104" s="13"/>
      <c r="O104" s="14"/>
      <c r="P104" s="13"/>
      <c r="Q104" s="12"/>
      <c r="R104" s="15"/>
      <c r="S104" s="906"/>
      <c r="T104" s="16"/>
      <c r="U104" s="16"/>
      <c r="V104" s="16"/>
      <c r="W104" s="16"/>
      <c r="X104" s="15"/>
      <c r="Y104" s="133"/>
      <c r="Z104" s="16"/>
      <c r="AA104" s="16"/>
      <c r="AB104" s="16"/>
      <c r="AC104" s="16"/>
      <c r="AD104" s="134"/>
      <c r="AE104" s="134"/>
      <c r="AF104" s="134"/>
      <c r="AG104" s="134"/>
      <c r="AH104" s="134"/>
      <c r="AI104" s="134"/>
    </row>
    <row r="105" spans="1:35" s="10" customFormat="1" ht="21.75" customHeight="1">
      <c r="A105" s="137"/>
      <c r="B105" s="173"/>
      <c r="C105" s="173"/>
      <c r="D105" s="7"/>
      <c r="E105" s="8"/>
      <c r="F105" s="8"/>
      <c r="G105" s="8"/>
      <c r="H105" s="256"/>
      <c r="I105" s="8"/>
      <c r="J105" s="8"/>
      <c r="K105" s="8"/>
      <c r="L105" s="11"/>
      <c r="M105" s="13"/>
      <c r="N105" s="13"/>
      <c r="O105" s="14"/>
      <c r="P105" s="13"/>
      <c r="Q105" s="12"/>
      <c r="R105" s="15"/>
      <c r="S105" s="906"/>
      <c r="T105" s="16"/>
      <c r="U105" s="16"/>
      <c r="V105" s="16"/>
      <c r="W105" s="16"/>
      <c r="X105" s="15"/>
      <c r="Y105" s="133"/>
      <c r="Z105" s="16"/>
      <c r="AA105" s="16"/>
      <c r="AB105" s="16"/>
      <c r="AC105" s="16"/>
      <c r="AD105" s="134"/>
      <c r="AE105" s="134"/>
      <c r="AF105" s="134"/>
      <c r="AG105" s="134"/>
      <c r="AH105" s="134"/>
      <c r="AI105" s="134"/>
    </row>
    <row r="106" spans="1:35" s="10" customFormat="1" ht="21.75" customHeight="1">
      <c r="A106" s="137"/>
      <c r="B106" s="173"/>
      <c r="C106" s="173"/>
      <c r="D106" s="7"/>
      <c r="E106" s="8"/>
      <c r="F106" s="8"/>
      <c r="G106" s="8"/>
      <c r="H106" s="256"/>
      <c r="I106" s="8"/>
      <c r="J106" s="8"/>
      <c r="K106" s="8"/>
      <c r="L106" s="11"/>
      <c r="M106" s="13"/>
      <c r="N106" s="13"/>
      <c r="O106" s="14"/>
      <c r="P106" s="13"/>
      <c r="Q106" s="12"/>
      <c r="R106" s="15"/>
      <c r="S106" s="906"/>
      <c r="T106" s="16"/>
      <c r="U106" s="16"/>
      <c r="V106" s="16"/>
      <c r="W106" s="16"/>
      <c r="X106" s="15"/>
      <c r="Y106" s="133"/>
      <c r="Z106" s="16"/>
      <c r="AA106" s="16"/>
      <c r="AB106" s="16"/>
      <c r="AC106" s="16"/>
      <c r="AD106" s="134"/>
      <c r="AE106" s="134"/>
      <c r="AF106" s="134"/>
      <c r="AG106" s="134"/>
      <c r="AH106" s="134"/>
      <c r="AI106" s="134"/>
    </row>
    <row r="107" spans="1:35" s="10" customFormat="1" ht="21.75" customHeight="1">
      <c r="A107" s="137"/>
      <c r="B107" s="173"/>
      <c r="C107" s="173"/>
      <c r="D107" s="7"/>
      <c r="E107" s="8"/>
      <c r="F107" s="8"/>
      <c r="G107" s="8"/>
      <c r="H107" s="256"/>
      <c r="I107" s="8"/>
      <c r="J107" s="8"/>
      <c r="K107" s="8"/>
      <c r="L107" s="11"/>
      <c r="M107" s="13"/>
      <c r="N107" s="13"/>
      <c r="O107" s="14"/>
      <c r="P107" s="13"/>
      <c r="Q107" s="12"/>
      <c r="R107" s="15"/>
      <c r="S107" s="906"/>
      <c r="T107" s="16"/>
      <c r="U107" s="16"/>
      <c r="V107" s="16"/>
      <c r="W107" s="16"/>
      <c r="X107" s="15"/>
      <c r="Y107" s="133"/>
      <c r="Z107" s="16"/>
      <c r="AA107" s="16"/>
      <c r="AB107" s="16"/>
      <c r="AC107" s="16"/>
      <c r="AD107" s="134"/>
      <c r="AE107" s="134"/>
      <c r="AF107" s="134"/>
      <c r="AG107" s="134"/>
      <c r="AH107" s="134"/>
      <c r="AI107" s="134"/>
    </row>
    <row r="108" spans="1:35" s="10" customFormat="1" ht="21.75" customHeight="1">
      <c r="A108" s="137"/>
      <c r="B108" s="173"/>
      <c r="C108" s="173"/>
      <c r="D108" s="7"/>
      <c r="E108" s="8"/>
      <c r="F108" s="8"/>
      <c r="G108" s="8"/>
      <c r="H108" s="256"/>
      <c r="I108" s="8"/>
      <c r="J108" s="8"/>
      <c r="K108" s="8"/>
      <c r="L108" s="11"/>
      <c r="M108" s="13"/>
      <c r="N108" s="13"/>
      <c r="O108" s="14"/>
      <c r="P108" s="13"/>
      <c r="Q108" s="12"/>
      <c r="R108" s="15"/>
      <c r="S108" s="906"/>
      <c r="T108" s="16"/>
      <c r="U108" s="16"/>
      <c r="V108" s="16"/>
      <c r="W108" s="16"/>
      <c r="X108" s="15"/>
      <c r="Y108" s="133"/>
      <c r="Z108" s="16"/>
      <c r="AA108" s="16"/>
      <c r="AB108" s="16"/>
      <c r="AC108" s="16"/>
      <c r="AD108" s="134"/>
      <c r="AE108" s="134"/>
      <c r="AF108" s="134"/>
      <c r="AG108" s="134"/>
      <c r="AH108" s="134"/>
      <c r="AI108" s="134"/>
    </row>
    <row r="109" spans="1:35" s="10" customFormat="1" ht="21.75" customHeight="1">
      <c r="A109" s="137"/>
      <c r="B109" s="173"/>
      <c r="C109" s="173"/>
      <c r="D109" s="7"/>
      <c r="E109" s="8"/>
      <c r="F109" s="8"/>
      <c r="G109" s="8"/>
      <c r="H109" s="256"/>
      <c r="I109" s="8"/>
      <c r="J109" s="8"/>
      <c r="K109" s="8"/>
      <c r="L109" s="11"/>
      <c r="M109" s="13"/>
      <c r="N109" s="13"/>
      <c r="O109" s="14"/>
      <c r="P109" s="13"/>
      <c r="Q109" s="12"/>
      <c r="R109" s="15"/>
      <c r="S109" s="906"/>
      <c r="T109" s="16"/>
      <c r="U109" s="16"/>
      <c r="V109" s="16"/>
      <c r="W109" s="16"/>
      <c r="X109" s="15"/>
      <c r="Y109" s="133"/>
      <c r="Z109" s="16"/>
      <c r="AA109" s="16"/>
      <c r="AB109" s="16"/>
      <c r="AC109" s="16"/>
      <c r="AD109" s="134"/>
      <c r="AE109" s="134"/>
      <c r="AF109" s="134"/>
      <c r="AG109" s="134"/>
      <c r="AH109" s="134"/>
      <c r="AI109" s="134"/>
    </row>
    <row r="110" spans="1:35">
      <c r="Y110" s="133"/>
    </row>
    <row r="111" spans="1:35">
      <c r="Y111" s="133"/>
    </row>
    <row r="112" spans="1:3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  <row r="130" spans="25:25">
      <c r="Y130" s="133"/>
    </row>
    <row r="131" spans="25:25">
      <c r="Y131" s="133"/>
    </row>
    <row r="132" spans="25:25">
      <c r="Y132" s="133"/>
    </row>
    <row r="133" spans="25:25">
      <c r="Y133" s="133"/>
    </row>
    <row r="134" spans="25:25">
      <c r="Y134" s="133"/>
    </row>
    <row r="135" spans="25:25">
      <c r="Y135" s="133"/>
    </row>
    <row r="136" spans="25:25">
      <c r="Y136" s="133"/>
    </row>
    <row r="137" spans="25:25">
      <c r="Y137" s="133"/>
    </row>
  </sheetData>
  <mergeCells count="19">
    <mergeCell ref="B1:X1"/>
    <mergeCell ref="B2:X2"/>
    <mergeCell ref="T36:W36"/>
    <mergeCell ref="D45:M45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C41:D41"/>
    <mergeCell ref="C44:D4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41"/>
  <sheetViews>
    <sheetView view="pageBreakPreview" topLeftCell="F61" zoomScale="80" zoomScaleSheetLayoutView="80" workbookViewId="0">
      <selection activeCell="C69" sqref="C69"/>
    </sheetView>
  </sheetViews>
  <sheetFormatPr defaultRowHeight="23.25"/>
  <cols>
    <col min="1" max="1" width="7.5" style="115" hidden="1" customWidth="1"/>
    <col min="2" max="3" width="3.375" style="173" customWidth="1"/>
    <col min="4" max="4" width="50.625" style="575" customWidth="1"/>
    <col min="5" max="6" width="9.625" style="134" customWidth="1"/>
    <col min="7" max="7" width="11" style="858" customWidth="1"/>
    <col min="8" max="8" width="12.25" style="134" customWidth="1"/>
    <col min="9" max="9" width="9.5" style="134" customWidth="1"/>
    <col min="10" max="10" width="11" style="134" customWidth="1"/>
    <col min="11" max="11" width="9.5" style="134" customWidth="1"/>
    <col min="12" max="12" width="8.125" style="11" customWidth="1"/>
    <col min="13" max="13" width="10.25" style="13" bestFit="1" customWidth="1"/>
    <col min="14" max="14" width="5.5" style="13" customWidth="1"/>
    <col min="15" max="15" width="5.875" style="14" customWidth="1"/>
    <col min="16" max="16" width="8.875" style="565" bestFit="1" customWidth="1"/>
    <col min="17" max="17" width="5.5" style="12" customWidth="1"/>
    <col min="18" max="18" width="7.625" style="15" customWidth="1"/>
    <col min="19" max="19" width="7.625" style="906" customWidth="1"/>
    <col min="20" max="20" width="11" style="16" customWidth="1"/>
    <col min="21" max="23" width="9.875" style="16" customWidth="1"/>
    <col min="24" max="25" width="7.625" style="15" customWidth="1"/>
    <col min="26" max="29" width="9" style="16"/>
    <col min="30" max="16384" width="9" style="134"/>
  </cols>
  <sheetData>
    <row r="1" spans="1:29" s="1330" customFormat="1" ht="29.2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29" s="1334" customFormat="1" ht="29.25" customHeight="1">
      <c r="A2" s="1343"/>
      <c r="B2" s="2436" t="s">
        <v>588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29" ht="27.75" customHeight="1">
      <c r="AA3" s="134"/>
      <c r="AB3" s="134"/>
      <c r="AC3" s="134"/>
    </row>
    <row r="4" spans="1:29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1298" t="s">
        <v>19</v>
      </c>
      <c r="Y4" s="1298" t="s">
        <v>1266</v>
      </c>
      <c r="AA4" s="1025"/>
    </row>
    <row r="5" spans="1:29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1299"/>
      <c r="Y5" s="1299" t="s">
        <v>1408</v>
      </c>
      <c r="AA5" s="1025"/>
    </row>
    <row r="6" spans="1:29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1382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1299" t="s">
        <v>1409</v>
      </c>
      <c r="AA6" s="1025"/>
    </row>
    <row r="7" spans="1:29" s="50" customFormat="1">
      <c r="A7" s="99"/>
      <c r="B7" s="206"/>
      <c r="C7" s="206"/>
      <c r="D7" s="42" t="s">
        <v>589</v>
      </c>
      <c r="E7" s="43"/>
      <c r="F7" s="43"/>
      <c r="G7" s="859"/>
      <c r="H7" s="43"/>
      <c r="I7" s="43"/>
      <c r="J7" s="43"/>
      <c r="K7" s="43"/>
      <c r="L7" s="45"/>
      <c r="M7" s="44"/>
      <c r="N7" s="40"/>
      <c r="O7" s="47"/>
      <c r="P7" s="566"/>
      <c r="Q7" s="49"/>
      <c r="R7" s="44"/>
      <c r="S7" s="895"/>
      <c r="T7" s="46"/>
      <c r="U7" s="46"/>
      <c r="V7" s="46"/>
      <c r="W7" s="46"/>
      <c r="X7" s="44"/>
      <c r="Y7" s="44"/>
    </row>
    <row r="8" spans="1:29" s="94" customFormat="1" ht="46.5">
      <c r="A8" s="67" t="s">
        <v>28</v>
      </c>
      <c r="B8" s="208">
        <v>1</v>
      </c>
      <c r="C8" s="208">
        <v>1</v>
      </c>
      <c r="D8" s="121" t="s">
        <v>590</v>
      </c>
      <c r="E8" s="203"/>
      <c r="F8" s="203">
        <v>150000</v>
      </c>
      <c r="G8" s="855"/>
      <c r="H8" s="67"/>
      <c r="I8" s="91">
        <v>148000</v>
      </c>
      <c r="J8" s="67"/>
      <c r="K8" s="576">
        <f>SUM(F8-I8)</f>
        <v>2000</v>
      </c>
      <c r="L8" s="73" t="s">
        <v>308</v>
      </c>
      <c r="M8" s="552" t="s">
        <v>1206</v>
      </c>
      <c r="N8" s="994">
        <v>50</v>
      </c>
      <c r="O8" s="75" t="s">
        <v>31</v>
      </c>
      <c r="P8" s="567">
        <v>50</v>
      </c>
      <c r="Q8" s="93" t="s">
        <v>31</v>
      </c>
      <c r="R8" s="68">
        <v>80</v>
      </c>
      <c r="S8" s="855">
        <v>85</v>
      </c>
      <c r="T8" s="185" t="s">
        <v>170</v>
      </c>
      <c r="U8" s="185" t="s">
        <v>170</v>
      </c>
      <c r="V8" s="185" t="s">
        <v>170</v>
      </c>
      <c r="W8" s="185" t="s">
        <v>170</v>
      </c>
      <c r="X8" s="68" t="s">
        <v>41</v>
      </c>
      <c r="Y8" s="163" t="s">
        <v>170</v>
      </c>
    </row>
    <row r="9" spans="1:29" s="50" customFormat="1">
      <c r="A9" s="99"/>
      <c r="B9" s="206"/>
      <c r="C9" s="206"/>
      <c r="D9" s="42" t="s">
        <v>38</v>
      </c>
      <c r="E9" s="43"/>
      <c r="F9" s="43"/>
      <c r="G9" s="859"/>
      <c r="H9" s="43"/>
      <c r="I9" s="43"/>
      <c r="J9" s="43"/>
      <c r="K9" s="43"/>
      <c r="L9" s="45"/>
      <c r="M9" s="44"/>
      <c r="N9" s="40"/>
      <c r="O9" s="47"/>
      <c r="P9" s="566"/>
      <c r="Q9" s="49"/>
      <c r="R9" s="44"/>
      <c r="S9" s="895"/>
      <c r="T9" s="46"/>
      <c r="U9" s="46"/>
      <c r="V9" s="46"/>
      <c r="W9" s="46"/>
      <c r="X9" s="44"/>
      <c r="Y9" s="668"/>
    </row>
    <row r="10" spans="1:29" s="115" customFormat="1" ht="21.75" customHeight="1">
      <c r="A10" s="114" t="s">
        <v>39</v>
      </c>
      <c r="B10" s="207">
        <v>2</v>
      </c>
      <c r="C10" s="207">
        <v>1</v>
      </c>
      <c r="D10" s="183" t="s">
        <v>624</v>
      </c>
      <c r="E10" s="90">
        <v>50000</v>
      </c>
      <c r="F10" s="114"/>
      <c r="G10" s="894"/>
      <c r="H10" s="181">
        <v>50000</v>
      </c>
      <c r="I10" s="114"/>
      <c r="J10" s="114"/>
      <c r="K10" s="554">
        <f>SUM(E10-H10)</f>
        <v>0</v>
      </c>
      <c r="L10" s="107" t="s">
        <v>44</v>
      </c>
      <c r="M10" s="1544" t="s">
        <v>1575</v>
      </c>
      <c r="N10" s="926">
        <v>200</v>
      </c>
      <c r="O10" s="110" t="s">
        <v>31</v>
      </c>
      <c r="P10" s="878">
        <v>800</v>
      </c>
      <c r="Q10" s="110" t="s">
        <v>31</v>
      </c>
      <c r="R10" s="112">
        <v>80</v>
      </c>
      <c r="S10" s="1481">
        <v>93.4</v>
      </c>
      <c r="T10" s="182" t="s">
        <v>170</v>
      </c>
      <c r="U10" s="182" t="s">
        <v>170</v>
      </c>
      <c r="V10" s="182" t="s">
        <v>170</v>
      </c>
      <c r="W10" s="182" t="s">
        <v>170</v>
      </c>
      <c r="X10" s="112" t="s">
        <v>32</v>
      </c>
      <c r="Y10" s="163" t="s">
        <v>170</v>
      </c>
      <c r="Z10" s="115" t="s">
        <v>33</v>
      </c>
    </row>
    <row r="11" spans="1:29" s="292" customFormat="1" ht="46.5">
      <c r="A11" s="67" t="s">
        <v>39</v>
      </c>
      <c r="B11" s="207">
        <v>3</v>
      </c>
      <c r="C11" s="207">
        <v>2</v>
      </c>
      <c r="D11" s="54" t="s">
        <v>629</v>
      </c>
      <c r="E11" s="71">
        <v>50000</v>
      </c>
      <c r="F11" s="72"/>
      <c r="G11" s="861"/>
      <c r="H11" s="91">
        <v>45688</v>
      </c>
      <c r="I11" s="72"/>
      <c r="J11" s="72"/>
      <c r="K11" s="450">
        <f>SUM(E11-H11)</f>
        <v>4312</v>
      </c>
      <c r="L11" s="117" t="s">
        <v>44</v>
      </c>
      <c r="M11" s="73" t="s">
        <v>146</v>
      </c>
      <c r="N11" s="994">
        <v>80</v>
      </c>
      <c r="O11" s="75" t="s">
        <v>31</v>
      </c>
      <c r="P11" s="567">
        <v>81</v>
      </c>
      <c r="Q11" s="93" t="s">
        <v>31</v>
      </c>
      <c r="R11" s="68">
        <v>80</v>
      </c>
      <c r="S11" s="1400">
        <v>93.4</v>
      </c>
      <c r="T11" s="163" t="s">
        <v>170</v>
      </c>
      <c r="U11" s="163" t="s">
        <v>170</v>
      </c>
      <c r="V11" s="163" t="s">
        <v>170</v>
      </c>
      <c r="W11" s="163" t="s">
        <v>170</v>
      </c>
      <c r="X11" s="68" t="s">
        <v>81</v>
      </c>
      <c r="Y11" s="163" t="s">
        <v>170</v>
      </c>
    </row>
    <row r="12" spans="1:29" s="296" customFormat="1" ht="50.25" customHeight="1">
      <c r="A12" s="67" t="s">
        <v>39</v>
      </c>
      <c r="B12" s="207">
        <v>4</v>
      </c>
      <c r="C12" s="207">
        <v>3</v>
      </c>
      <c r="D12" s="293" t="s">
        <v>630</v>
      </c>
      <c r="E12" s="293"/>
      <c r="F12" s="293"/>
      <c r="G12" s="896">
        <v>2920</v>
      </c>
      <c r="H12" s="294"/>
      <c r="I12" s="67"/>
      <c r="J12" s="67"/>
      <c r="K12" s="67"/>
      <c r="L12" s="295" t="s">
        <v>631</v>
      </c>
      <c r="M12" s="117"/>
      <c r="N12" s="994">
        <v>20</v>
      </c>
      <c r="O12" s="75" t="s">
        <v>31</v>
      </c>
      <c r="P12" s="567"/>
      <c r="Q12" s="93"/>
      <c r="R12" s="68">
        <v>80</v>
      </c>
      <c r="S12" s="855"/>
      <c r="T12" s="67"/>
      <c r="U12" s="67"/>
      <c r="V12" s="67"/>
      <c r="W12" s="67"/>
      <c r="X12" s="68" t="s">
        <v>36</v>
      </c>
      <c r="Y12" s="163" t="s">
        <v>131</v>
      </c>
    </row>
    <row r="13" spans="1:29" s="78" customFormat="1" ht="50.25" customHeight="1">
      <c r="A13" s="67" t="s">
        <v>39</v>
      </c>
      <c r="B13" s="207">
        <v>5</v>
      </c>
      <c r="C13" s="207">
        <v>4</v>
      </c>
      <c r="D13" s="293" t="s">
        <v>632</v>
      </c>
      <c r="E13" s="293"/>
      <c r="F13" s="293"/>
      <c r="G13" s="896">
        <v>4960</v>
      </c>
      <c r="H13" s="294"/>
      <c r="I13" s="72"/>
      <c r="J13" s="91">
        <v>3360</v>
      </c>
      <c r="K13" s="559">
        <f t="shared" ref="K13:K18" si="0">SUM(G13-J13)</f>
        <v>1600</v>
      </c>
      <c r="L13" s="295" t="s">
        <v>631</v>
      </c>
      <c r="M13" s="73" t="s">
        <v>1211</v>
      </c>
      <c r="N13" s="994">
        <v>15</v>
      </c>
      <c r="O13" s="75" t="s">
        <v>31</v>
      </c>
      <c r="P13" s="567">
        <v>15</v>
      </c>
      <c r="Q13" s="93" t="s">
        <v>31</v>
      </c>
      <c r="R13" s="68">
        <v>80</v>
      </c>
      <c r="S13" s="907">
        <v>85.5</v>
      </c>
      <c r="T13" s="163" t="s">
        <v>170</v>
      </c>
      <c r="U13" s="185" t="s">
        <v>131</v>
      </c>
      <c r="V13" s="185" t="s">
        <v>170</v>
      </c>
      <c r="W13" s="185" t="s">
        <v>170</v>
      </c>
      <c r="X13" s="68" t="s">
        <v>36</v>
      </c>
      <c r="Y13" s="163" t="s">
        <v>170</v>
      </c>
    </row>
    <row r="14" spans="1:29" s="296" customFormat="1" ht="46.5">
      <c r="A14" s="67" t="s">
        <v>39</v>
      </c>
      <c r="B14" s="207">
        <v>6</v>
      </c>
      <c r="C14" s="207">
        <v>5</v>
      </c>
      <c r="D14" s="293" t="s">
        <v>633</v>
      </c>
      <c r="E14" s="293"/>
      <c r="F14" s="293"/>
      <c r="G14" s="896">
        <v>30000</v>
      </c>
      <c r="H14" s="294"/>
      <c r="I14" s="67"/>
      <c r="J14" s="91">
        <v>30000</v>
      </c>
      <c r="K14" s="559">
        <f t="shared" si="0"/>
        <v>0</v>
      </c>
      <c r="L14" s="295" t="s">
        <v>634</v>
      </c>
      <c r="M14" s="73" t="s">
        <v>1212</v>
      </c>
      <c r="N14" s="994">
        <v>370</v>
      </c>
      <c r="O14" s="75" t="s">
        <v>31</v>
      </c>
      <c r="P14" s="567">
        <v>330</v>
      </c>
      <c r="Q14" s="93" t="s">
        <v>31</v>
      </c>
      <c r="R14" s="68">
        <v>80</v>
      </c>
      <c r="S14" s="68" t="s">
        <v>1690</v>
      </c>
      <c r="T14" s="185" t="s">
        <v>131</v>
      </c>
      <c r="U14" s="185" t="s">
        <v>131</v>
      </c>
      <c r="V14" s="185" t="s">
        <v>170</v>
      </c>
      <c r="W14" s="185" t="s">
        <v>170</v>
      </c>
      <c r="X14" s="68" t="s">
        <v>36</v>
      </c>
      <c r="Y14" s="163" t="s">
        <v>170</v>
      </c>
    </row>
    <row r="15" spans="1:29" s="296" customFormat="1">
      <c r="A15" s="67" t="s">
        <v>39</v>
      </c>
      <c r="B15" s="207">
        <v>7</v>
      </c>
      <c r="C15" s="207">
        <v>6</v>
      </c>
      <c r="D15" s="293" t="s">
        <v>635</v>
      </c>
      <c r="E15" s="293"/>
      <c r="F15" s="293"/>
      <c r="G15" s="896">
        <v>13920</v>
      </c>
      <c r="H15" s="294"/>
      <c r="I15" s="67"/>
      <c r="J15" s="91">
        <v>8440</v>
      </c>
      <c r="K15" s="559">
        <f>SUM(G15-J15)</f>
        <v>5480</v>
      </c>
      <c r="L15" s="295">
        <v>20821</v>
      </c>
      <c r="M15" s="117" t="s">
        <v>1692</v>
      </c>
      <c r="N15" s="994">
        <v>70</v>
      </c>
      <c r="O15" s="75" t="s">
        <v>31</v>
      </c>
      <c r="P15" s="567">
        <v>70</v>
      </c>
      <c r="Q15" s="93" t="s">
        <v>31</v>
      </c>
      <c r="R15" s="68">
        <v>80</v>
      </c>
      <c r="S15" s="1400">
        <v>79.400000000000006</v>
      </c>
      <c r="T15" s="163" t="s">
        <v>170</v>
      </c>
      <c r="U15" s="185" t="s">
        <v>131</v>
      </c>
      <c r="V15" s="185" t="s">
        <v>131</v>
      </c>
      <c r="W15" s="185" t="s">
        <v>170</v>
      </c>
      <c r="X15" s="68" t="s">
        <v>36</v>
      </c>
      <c r="Y15" s="163" t="s">
        <v>170</v>
      </c>
    </row>
    <row r="16" spans="1:29" s="292" customFormat="1" ht="46.5">
      <c r="A16" s="67" t="s">
        <v>39</v>
      </c>
      <c r="B16" s="207">
        <v>8</v>
      </c>
      <c r="C16" s="207">
        <v>7</v>
      </c>
      <c r="D16" s="293" t="s">
        <v>636</v>
      </c>
      <c r="E16" s="293"/>
      <c r="F16" s="293"/>
      <c r="G16" s="896">
        <v>15000</v>
      </c>
      <c r="H16" s="294"/>
      <c r="I16" s="72"/>
      <c r="J16" s="91">
        <v>11040</v>
      </c>
      <c r="K16" s="559">
        <f>SUM(G16-J16)</f>
        <v>3960</v>
      </c>
      <c r="L16" s="295" t="s">
        <v>607</v>
      </c>
      <c r="M16" s="73" t="s">
        <v>1348</v>
      </c>
      <c r="N16" s="994">
        <v>20</v>
      </c>
      <c r="O16" s="75" t="s">
        <v>31</v>
      </c>
      <c r="P16" s="567">
        <v>20</v>
      </c>
      <c r="Q16" s="93" t="s">
        <v>31</v>
      </c>
      <c r="R16" s="68">
        <v>80</v>
      </c>
      <c r="S16" s="1400">
        <v>95.7</v>
      </c>
      <c r="T16" s="163" t="s">
        <v>170</v>
      </c>
      <c r="U16" s="185" t="s">
        <v>131</v>
      </c>
      <c r="V16" s="163" t="s">
        <v>170</v>
      </c>
      <c r="W16" s="163" t="s">
        <v>170</v>
      </c>
      <c r="X16" s="68" t="s">
        <v>36</v>
      </c>
      <c r="Y16" s="163" t="s">
        <v>170</v>
      </c>
    </row>
    <row r="17" spans="1:26" s="292" customFormat="1" ht="56.25" customHeight="1">
      <c r="A17" s="67" t="s">
        <v>39</v>
      </c>
      <c r="B17" s="207">
        <v>9</v>
      </c>
      <c r="C17" s="207">
        <v>8</v>
      </c>
      <c r="D17" s="293" t="s">
        <v>637</v>
      </c>
      <c r="E17" s="293"/>
      <c r="F17" s="293"/>
      <c r="G17" s="896">
        <v>15000</v>
      </c>
      <c r="H17" s="294"/>
      <c r="I17" s="72"/>
      <c r="J17" s="91">
        <v>11040</v>
      </c>
      <c r="K17" s="91">
        <f t="shared" si="0"/>
        <v>3960</v>
      </c>
      <c r="L17" s="295" t="s">
        <v>607</v>
      </c>
      <c r="M17" s="73" t="s">
        <v>1348</v>
      </c>
      <c r="N17" s="994">
        <v>50</v>
      </c>
      <c r="O17" s="75" t="s">
        <v>31</v>
      </c>
      <c r="P17" s="567">
        <v>44</v>
      </c>
      <c r="Q17" s="93" t="s">
        <v>31</v>
      </c>
      <c r="R17" s="68">
        <v>80</v>
      </c>
      <c r="S17" s="907">
        <v>96.5</v>
      </c>
      <c r="T17" s="185" t="s">
        <v>131</v>
      </c>
      <c r="U17" s="185" t="s">
        <v>131</v>
      </c>
      <c r="V17" s="163" t="s">
        <v>170</v>
      </c>
      <c r="W17" s="163" t="s">
        <v>170</v>
      </c>
      <c r="X17" s="68" t="s">
        <v>36</v>
      </c>
      <c r="Y17" s="163" t="s">
        <v>170</v>
      </c>
    </row>
    <row r="18" spans="1:26" s="94" customFormat="1" ht="46.5">
      <c r="A18" s="67" t="s">
        <v>39</v>
      </c>
      <c r="B18" s="207">
        <v>10</v>
      </c>
      <c r="C18" s="207">
        <v>9</v>
      </c>
      <c r="D18" s="183" t="s">
        <v>638</v>
      </c>
      <c r="E18" s="183"/>
      <c r="F18" s="183"/>
      <c r="G18" s="90">
        <v>18000</v>
      </c>
      <c r="H18" s="90"/>
      <c r="I18" s="67"/>
      <c r="J18" s="91">
        <v>17100</v>
      </c>
      <c r="K18" s="67">
        <f t="shared" si="0"/>
        <v>900</v>
      </c>
      <c r="L18" s="117" t="s">
        <v>44</v>
      </c>
      <c r="M18" s="117" t="s">
        <v>1199</v>
      </c>
      <c r="N18" s="994">
        <v>60</v>
      </c>
      <c r="O18" s="75" t="s">
        <v>31</v>
      </c>
      <c r="P18" s="567">
        <v>73</v>
      </c>
      <c r="Q18" s="93" t="s">
        <v>31</v>
      </c>
      <c r="R18" s="68">
        <v>80</v>
      </c>
      <c r="S18" s="907">
        <v>84</v>
      </c>
      <c r="T18" s="163" t="s">
        <v>170</v>
      </c>
      <c r="U18" s="185" t="s">
        <v>131</v>
      </c>
      <c r="V18" s="163" t="s">
        <v>170</v>
      </c>
      <c r="W18" s="163" t="s">
        <v>170</v>
      </c>
      <c r="X18" s="68" t="s">
        <v>36</v>
      </c>
      <c r="Y18" s="163" t="s">
        <v>170</v>
      </c>
    </row>
    <row r="19" spans="1:26" s="65" customFormat="1" ht="46.5">
      <c r="A19" s="64" t="s">
        <v>39</v>
      </c>
      <c r="B19" s="207">
        <v>11</v>
      </c>
      <c r="C19" s="207">
        <v>10</v>
      </c>
      <c r="D19" s="86" t="s">
        <v>591</v>
      </c>
      <c r="E19" s="55">
        <v>10000</v>
      </c>
      <c r="F19" s="64"/>
      <c r="G19" s="860"/>
      <c r="H19" s="83">
        <v>10000</v>
      </c>
      <c r="I19" s="64"/>
      <c r="J19" s="64"/>
      <c r="K19" s="451">
        <f t="shared" ref="K19:K25" si="1">SUM(E19-H19)</f>
        <v>0</v>
      </c>
      <c r="L19" s="57" t="s">
        <v>44</v>
      </c>
      <c r="M19" s="149" t="s">
        <v>1213</v>
      </c>
      <c r="N19" s="993">
        <v>16</v>
      </c>
      <c r="O19" s="85" t="s">
        <v>31</v>
      </c>
      <c r="P19" s="567">
        <v>19</v>
      </c>
      <c r="Q19" s="93" t="s">
        <v>31</v>
      </c>
      <c r="R19" s="68">
        <v>80</v>
      </c>
      <c r="S19" s="1400">
        <v>93.47</v>
      </c>
      <c r="T19" s="930" t="s">
        <v>170</v>
      </c>
      <c r="U19" s="930" t="s">
        <v>170</v>
      </c>
      <c r="V19" s="185" t="s">
        <v>131</v>
      </c>
      <c r="W19" s="930" t="s">
        <v>170</v>
      </c>
      <c r="X19" s="68" t="s">
        <v>41</v>
      </c>
      <c r="Y19" s="930" t="s">
        <v>170</v>
      </c>
      <c r="Z19" s="65" t="s">
        <v>33</v>
      </c>
    </row>
    <row r="20" spans="1:26" s="65" customFormat="1" ht="46.5">
      <c r="A20" s="64" t="s">
        <v>39</v>
      </c>
      <c r="B20" s="207">
        <v>12</v>
      </c>
      <c r="C20" s="207">
        <v>11</v>
      </c>
      <c r="D20" s="86" t="s">
        <v>592</v>
      </c>
      <c r="E20" s="55">
        <v>10000</v>
      </c>
      <c r="F20" s="64"/>
      <c r="G20" s="860"/>
      <c r="H20" s="83">
        <v>10000</v>
      </c>
      <c r="I20" s="64"/>
      <c r="J20" s="64"/>
      <c r="K20" s="451">
        <f t="shared" si="1"/>
        <v>0</v>
      </c>
      <c r="L20" s="57" t="s">
        <v>44</v>
      </c>
      <c r="M20" s="149" t="s">
        <v>1257</v>
      </c>
      <c r="N20" s="993">
        <v>15</v>
      </c>
      <c r="O20" s="85" t="s">
        <v>31</v>
      </c>
      <c r="P20" s="567">
        <v>18</v>
      </c>
      <c r="Q20" s="93" t="s">
        <v>31</v>
      </c>
      <c r="R20" s="68">
        <v>80</v>
      </c>
      <c r="S20" s="1400">
        <v>84.2</v>
      </c>
      <c r="T20" s="930" t="s">
        <v>170</v>
      </c>
      <c r="U20" s="930" t="s">
        <v>170</v>
      </c>
      <c r="V20" s="930" t="s">
        <v>170</v>
      </c>
      <c r="W20" s="930" t="s">
        <v>170</v>
      </c>
      <c r="X20" s="68" t="s">
        <v>41</v>
      </c>
      <c r="Y20" s="930" t="s">
        <v>170</v>
      </c>
      <c r="Z20" s="65" t="s">
        <v>33</v>
      </c>
    </row>
    <row r="21" spans="1:26" s="65" customFormat="1">
      <c r="A21" s="64" t="s">
        <v>39</v>
      </c>
      <c r="B21" s="207">
        <v>13</v>
      </c>
      <c r="C21" s="207">
        <v>12</v>
      </c>
      <c r="D21" s="86" t="s">
        <v>593</v>
      </c>
      <c r="E21" s="96">
        <v>10000</v>
      </c>
      <c r="F21" s="64"/>
      <c r="G21" s="860"/>
      <c r="H21" s="83">
        <v>9080</v>
      </c>
      <c r="I21" s="64"/>
      <c r="J21" s="64"/>
      <c r="K21" s="451">
        <f t="shared" si="1"/>
        <v>920</v>
      </c>
      <c r="L21" s="57" t="s">
        <v>44</v>
      </c>
      <c r="M21" s="149" t="s">
        <v>146</v>
      </c>
      <c r="N21" s="993">
        <v>20</v>
      </c>
      <c r="O21" s="85" t="s">
        <v>31</v>
      </c>
      <c r="P21" s="328">
        <v>20</v>
      </c>
      <c r="Q21" s="60" t="s">
        <v>31</v>
      </c>
      <c r="R21" s="62">
        <v>80</v>
      </c>
      <c r="S21" s="881">
        <v>97.3</v>
      </c>
      <c r="T21" s="163" t="s">
        <v>170</v>
      </c>
      <c r="U21" s="163" t="s">
        <v>170</v>
      </c>
      <c r="V21" s="163" t="s">
        <v>170</v>
      </c>
      <c r="W21" s="163" t="s">
        <v>170</v>
      </c>
      <c r="X21" s="68" t="s">
        <v>41</v>
      </c>
      <c r="Y21" s="163" t="s">
        <v>170</v>
      </c>
      <c r="Z21" s="65" t="s">
        <v>33</v>
      </c>
    </row>
    <row r="22" spans="1:26" s="65" customFormat="1">
      <c r="A22" s="64" t="s">
        <v>39</v>
      </c>
      <c r="B22" s="207">
        <v>14</v>
      </c>
      <c r="C22" s="207">
        <v>13</v>
      </c>
      <c r="D22" s="86" t="s">
        <v>154</v>
      </c>
      <c r="E22" s="55">
        <v>30000</v>
      </c>
      <c r="F22" s="64"/>
      <c r="G22" s="860"/>
      <c r="H22" s="83">
        <v>29436</v>
      </c>
      <c r="I22" s="64"/>
      <c r="J22" s="64"/>
      <c r="K22" s="451">
        <f t="shared" si="1"/>
        <v>564</v>
      </c>
      <c r="L22" s="57" t="s">
        <v>44</v>
      </c>
      <c r="M22" s="57" t="s">
        <v>1207</v>
      </c>
      <c r="N22" s="993">
        <v>30</v>
      </c>
      <c r="O22" s="85" t="s">
        <v>31</v>
      </c>
      <c r="P22" s="328">
        <v>40</v>
      </c>
      <c r="Q22" s="60" t="s">
        <v>31</v>
      </c>
      <c r="R22" s="62">
        <v>80</v>
      </c>
      <c r="S22" s="881">
        <v>91.1</v>
      </c>
      <c r="T22" s="163" t="s">
        <v>170</v>
      </c>
      <c r="U22" s="163" t="s">
        <v>170</v>
      </c>
      <c r="V22" s="163" t="s">
        <v>170</v>
      </c>
      <c r="W22" s="163" t="s">
        <v>170</v>
      </c>
      <c r="X22" s="68" t="s">
        <v>41</v>
      </c>
      <c r="Y22" s="163" t="s">
        <v>170</v>
      </c>
      <c r="Z22" s="65" t="s">
        <v>33</v>
      </c>
    </row>
    <row r="23" spans="1:26" s="65" customFormat="1" ht="46.5">
      <c r="A23" s="64" t="s">
        <v>39</v>
      </c>
      <c r="B23" s="207">
        <v>15</v>
      </c>
      <c r="C23" s="207">
        <v>14</v>
      </c>
      <c r="D23" s="86" t="s">
        <v>594</v>
      </c>
      <c r="E23" s="55">
        <v>100000</v>
      </c>
      <c r="F23" s="64"/>
      <c r="G23" s="860"/>
      <c r="H23" s="83">
        <v>99270</v>
      </c>
      <c r="I23" s="64"/>
      <c r="J23" s="64"/>
      <c r="K23" s="451">
        <f t="shared" si="1"/>
        <v>730</v>
      </c>
      <c r="L23" s="57" t="s">
        <v>44</v>
      </c>
      <c r="M23" s="149" t="s">
        <v>1208</v>
      </c>
      <c r="N23" s="993">
        <v>100</v>
      </c>
      <c r="O23" s="85" t="s">
        <v>31</v>
      </c>
      <c r="P23" s="328">
        <v>103</v>
      </c>
      <c r="Q23" s="60" t="s">
        <v>31</v>
      </c>
      <c r="R23" s="62">
        <v>80</v>
      </c>
      <c r="S23" s="860">
        <v>85.99</v>
      </c>
      <c r="T23" s="163" t="s">
        <v>170</v>
      </c>
      <c r="U23" s="163" t="s">
        <v>170</v>
      </c>
      <c r="V23" s="163" t="s">
        <v>170</v>
      </c>
      <c r="W23" s="163" t="s">
        <v>170</v>
      </c>
      <c r="X23" s="68" t="s">
        <v>41</v>
      </c>
      <c r="Y23" s="163" t="s">
        <v>170</v>
      </c>
      <c r="Z23" s="65" t="s">
        <v>33</v>
      </c>
    </row>
    <row r="24" spans="1:26" s="94" customFormat="1">
      <c r="A24" s="64" t="s">
        <v>39</v>
      </c>
      <c r="B24" s="207">
        <v>16</v>
      </c>
      <c r="C24" s="207">
        <v>15</v>
      </c>
      <c r="D24" s="120" t="s">
        <v>595</v>
      </c>
      <c r="E24" s="90">
        <v>20000</v>
      </c>
      <c r="F24" s="67"/>
      <c r="G24" s="855"/>
      <c r="H24" s="91">
        <v>16485</v>
      </c>
      <c r="I24" s="67"/>
      <c r="J24" s="67"/>
      <c r="K24" s="451">
        <f>SUM(E24-H24)</f>
        <v>3515</v>
      </c>
      <c r="L24" s="73" t="s">
        <v>44</v>
      </c>
      <c r="M24" s="117" t="s">
        <v>1200</v>
      </c>
      <c r="N24" s="994">
        <v>100</v>
      </c>
      <c r="O24" s="75" t="s">
        <v>31</v>
      </c>
      <c r="P24" s="567">
        <v>100</v>
      </c>
      <c r="Q24" s="93" t="s">
        <v>31</v>
      </c>
      <c r="R24" s="68">
        <v>80</v>
      </c>
      <c r="S24" s="1400">
        <v>93.05</v>
      </c>
      <c r="T24" s="163" t="s">
        <v>170</v>
      </c>
      <c r="U24" s="163" t="s">
        <v>170</v>
      </c>
      <c r="V24" s="163" t="s">
        <v>170</v>
      </c>
      <c r="W24" s="163" t="s">
        <v>170</v>
      </c>
      <c r="X24" s="68" t="s">
        <v>41</v>
      </c>
      <c r="Y24" s="163" t="s">
        <v>170</v>
      </c>
    </row>
    <row r="25" spans="1:26" s="94" customFormat="1">
      <c r="A25" s="64" t="s">
        <v>39</v>
      </c>
      <c r="B25" s="207">
        <v>17</v>
      </c>
      <c r="C25" s="207">
        <v>16</v>
      </c>
      <c r="D25" s="120" t="s">
        <v>596</v>
      </c>
      <c r="E25" s="90">
        <v>20000</v>
      </c>
      <c r="F25" s="67"/>
      <c r="G25" s="855"/>
      <c r="H25" s="91">
        <v>20000</v>
      </c>
      <c r="I25" s="67"/>
      <c r="J25" s="67"/>
      <c r="K25" s="451">
        <f t="shared" si="1"/>
        <v>0</v>
      </c>
      <c r="L25" s="73" t="s">
        <v>44</v>
      </c>
      <c r="M25" s="117" t="s">
        <v>1209</v>
      </c>
      <c r="N25" s="994">
        <v>40</v>
      </c>
      <c r="O25" s="75" t="s">
        <v>31</v>
      </c>
      <c r="P25" s="567">
        <v>48</v>
      </c>
      <c r="Q25" s="93" t="s">
        <v>31</v>
      </c>
      <c r="R25" s="68">
        <v>80</v>
      </c>
      <c r="S25" s="1400">
        <v>93.4</v>
      </c>
      <c r="T25" s="163" t="s">
        <v>170</v>
      </c>
      <c r="U25" s="163" t="s">
        <v>170</v>
      </c>
      <c r="V25" s="163" t="s">
        <v>170</v>
      </c>
      <c r="W25" s="163" t="s">
        <v>170</v>
      </c>
      <c r="X25" s="68" t="s">
        <v>41</v>
      </c>
      <c r="Y25" s="163" t="s">
        <v>170</v>
      </c>
      <c r="Z25" s="94" t="s">
        <v>33</v>
      </c>
    </row>
    <row r="26" spans="1:26" s="289" customFormat="1">
      <c r="A26" s="523" t="s">
        <v>39</v>
      </c>
      <c r="B26" s="2489">
        <v>18</v>
      </c>
      <c r="C26" s="2489">
        <v>17</v>
      </c>
      <c r="D26" s="281" t="s">
        <v>597</v>
      </c>
      <c r="E26" s="282">
        <v>100000</v>
      </c>
      <c r="F26" s="284"/>
      <c r="G26" s="1309"/>
      <c r="H26" s="284"/>
      <c r="I26" s="284"/>
      <c r="J26" s="284"/>
      <c r="K26" s="284"/>
      <c r="L26" s="283" t="s">
        <v>44</v>
      </c>
      <c r="M26" s="288"/>
      <c r="N26" s="674">
        <f>SUM(N28:N34)</f>
        <v>188</v>
      </c>
      <c r="O26" s="285" t="s">
        <v>31</v>
      </c>
      <c r="P26" s="1172" t="s">
        <v>1353</v>
      </c>
      <c r="Q26" s="287"/>
      <c r="R26" s="288">
        <v>80</v>
      </c>
      <c r="S26" s="1206" t="s">
        <v>1353</v>
      </c>
      <c r="T26" s="284"/>
      <c r="U26" s="679" t="s">
        <v>131</v>
      </c>
      <c r="V26" s="679" t="s">
        <v>131</v>
      </c>
      <c r="W26" s="679" t="s">
        <v>131</v>
      </c>
      <c r="X26" s="288" t="s">
        <v>41</v>
      </c>
      <c r="Y26" s="669" t="s">
        <v>170</v>
      </c>
    </row>
    <row r="27" spans="1:26" s="756" customFormat="1" ht="22.5">
      <c r="A27" s="427" t="s">
        <v>39</v>
      </c>
      <c r="B27" s="2490"/>
      <c r="C27" s="2490"/>
      <c r="D27" s="683" t="s">
        <v>598</v>
      </c>
      <c r="E27" s="752">
        <v>23000</v>
      </c>
      <c r="F27" s="753"/>
      <c r="G27" s="853"/>
      <c r="H27" s="1402">
        <v>22828</v>
      </c>
      <c r="I27" s="686"/>
      <c r="J27" s="686"/>
      <c r="K27" s="851">
        <f>E27-H27</f>
        <v>172</v>
      </c>
      <c r="L27" s="754">
        <v>20852</v>
      </c>
      <c r="M27" s="686" t="s">
        <v>1342</v>
      </c>
      <c r="N27" s="687">
        <v>45</v>
      </c>
      <c r="O27" s="688" t="s">
        <v>31</v>
      </c>
      <c r="P27" s="868" t="s">
        <v>1353</v>
      </c>
      <c r="Q27" s="755"/>
      <c r="R27" s="686"/>
      <c r="S27" s="853" t="s">
        <v>1353</v>
      </c>
      <c r="T27" s="686"/>
      <c r="U27" s="686"/>
      <c r="V27" s="686"/>
      <c r="W27" s="686"/>
      <c r="X27" s="617" t="s">
        <v>41</v>
      </c>
      <c r="Y27" s="461"/>
    </row>
    <row r="28" spans="1:26" s="756" customFormat="1" ht="43.5">
      <c r="A28" s="427" t="s">
        <v>39</v>
      </c>
      <c r="B28" s="2490"/>
      <c r="C28" s="2490"/>
      <c r="D28" s="683" t="s">
        <v>599</v>
      </c>
      <c r="E28" s="752">
        <v>10000</v>
      </c>
      <c r="F28" s="753"/>
      <c r="G28" s="853"/>
      <c r="H28" s="883">
        <v>10000</v>
      </c>
      <c r="I28" s="753"/>
      <c r="J28" s="753"/>
      <c r="K28" s="884">
        <f>SUM(E28-H28)</f>
        <v>0</v>
      </c>
      <c r="L28" s="754" t="s">
        <v>600</v>
      </c>
      <c r="M28" s="875" t="s">
        <v>1342</v>
      </c>
      <c r="N28" s="687">
        <v>16</v>
      </c>
      <c r="O28" s="688" t="s">
        <v>31</v>
      </c>
      <c r="P28" s="868">
        <v>15</v>
      </c>
      <c r="Q28" s="755" t="s">
        <v>31</v>
      </c>
      <c r="R28" s="422"/>
      <c r="S28" s="1479">
        <v>87.4</v>
      </c>
      <c r="T28" s="422" t="s">
        <v>131</v>
      </c>
      <c r="U28" s="422" t="s">
        <v>131</v>
      </c>
      <c r="V28" s="422" t="s">
        <v>170</v>
      </c>
      <c r="W28" s="422" t="s">
        <v>170</v>
      </c>
      <c r="X28" s="617" t="s">
        <v>41</v>
      </c>
      <c r="Y28" s="422" t="s">
        <v>170</v>
      </c>
      <c r="Z28" s="1540" t="s">
        <v>1689</v>
      </c>
    </row>
    <row r="29" spans="1:26" s="756" customFormat="1" ht="43.5">
      <c r="A29" s="427" t="s">
        <v>39</v>
      </c>
      <c r="B29" s="2490"/>
      <c r="C29" s="2490"/>
      <c r="D29" s="683" t="s">
        <v>601</v>
      </c>
      <c r="E29" s="752">
        <v>14000</v>
      </c>
      <c r="F29" s="753"/>
      <c r="G29" s="853"/>
      <c r="H29" s="1402">
        <v>4774</v>
      </c>
      <c r="I29" s="686"/>
      <c r="J29" s="686"/>
      <c r="K29" s="851">
        <f>SUM(E29-H29)</f>
        <v>9226</v>
      </c>
      <c r="L29" s="754">
        <v>20852</v>
      </c>
      <c r="M29" s="885" t="s">
        <v>1693</v>
      </c>
      <c r="N29" s="687">
        <v>30</v>
      </c>
      <c r="O29" s="688" t="s">
        <v>31</v>
      </c>
      <c r="P29" s="868">
        <v>30</v>
      </c>
      <c r="Q29" s="755" t="s">
        <v>31</v>
      </c>
      <c r="R29" s="686"/>
      <c r="S29" s="1541">
        <v>93.2</v>
      </c>
      <c r="T29" s="422" t="s">
        <v>170</v>
      </c>
      <c r="U29" s="422" t="s">
        <v>170</v>
      </c>
      <c r="V29" s="422" t="s">
        <v>131</v>
      </c>
      <c r="W29" s="422" t="s">
        <v>170</v>
      </c>
      <c r="X29" s="617" t="s">
        <v>41</v>
      </c>
      <c r="Y29" s="422" t="s">
        <v>170</v>
      </c>
    </row>
    <row r="30" spans="1:26" s="756" customFormat="1" ht="22.5">
      <c r="A30" s="427" t="s">
        <v>39</v>
      </c>
      <c r="B30" s="2490"/>
      <c r="C30" s="2490"/>
      <c r="D30" s="683" t="s">
        <v>602</v>
      </c>
      <c r="E30" s="752">
        <v>5000</v>
      </c>
      <c r="F30" s="753"/>
      <c r="G30" s="853"/>
      <c r="H30" s="883">
        <v>5000</v>
      </c>
      <c r="I30" s="753"/>
      <c r="J30" s="753"/>
      <c r="K30" s="757">
        <f>SUM(E30-H30)</f>
        <v>0</v>
      </c>
      <c r="L30" s="754">
        <v>20852</v>
      </c>
      <c r="M30" s="885" t="s">
        <v>1210</v>
      </c>
      <c r="N30" s="687">
        <v>7</v>
      </c>
      <c r="O30" s="688" t="s">
        <v>31</v>
      </c>
      <c r="P30" s="868">
        <v>14</v>
      </c>
      <c r="Q30" s="755" t="s">
        <v>31</v>
      </c>
      <c r="R30" s="686"/>
      <c r="S30" s="1479">
        <v>89.7</v>
      </c>
      <c r="T30" s="422" t="s">
        <v>170</v>
      </c>
      <c r="U30" s="422" t="s">
        <v>170</v>
      </c>
      <c r="V30" s="422" t="s">
        <v>170</v>
      </c>
      <c r="W30" s="422" t="s">
        <v>170</v>
      </c>
      <c r="X30" s="617" t="s">
        <v>41</v>
      </c>
      <c r="Y30" s="422" t="s">
        <v>170</v>
      </c>
    </row>
    <row r="31" spans="1:26" s="756" customFormat="1" ht="22.5">
      <c r="A31" s="427" t="s">
        <v>39</v>
      </c>
      <c r="B31" s="2490"/>
      <c r="C31" s="2490"/>
      <c r="D31" s="683" t="s">
        <v>603</v>
      </c>
      <c r="E31" s="752">
        <v>14000</v>
      </c>
      <c r="F31" s="753"/>
      <c r="G31" s="853"/>
      <c r="H31" s="1402">
        <v>14000</v>
      </c>
      <c r="I31" s="686"/>
      <c r="J31" s="686"/>
      <c r="K31" s="757">
        <f t="shared" ref="K31:K33" si="2">SUM(E31-H31)</f>
        <v>0</v>
      </c>
      <c r="L31" s="754">
        <v>20821</v>
      </c>
      <c r="M31" s="885" t="s">
        <v>1343</v>
      </c>
      <c r="N31" s="687">
        <v>60</v>
      </c>
      <c r="O31" s="688" t="s">
        <v>31</v>
      </c>
      <c r="P31" s="868">
        <v>36</v>
      </c>
      <c r="Q31" s="755" t="s">
        <v>31</v>
      </c>
      <c r="R31" s="686"/>
      <c r="S31" s="1542">
        <v>81.67</v>
      </c>
      <c r="T31" s="422" t="s">
        <v>131</v>
      </c>
      <c r="U31" s="422" t="s">
        <v>170</v>
      </c>
      <c r="V31" s="422" t="s">
        <v>131</v>
      </c>
      <c r="W31" s="422" t="s">
        <v>170</v>
      </c>
      <c r="X31" s="617" t="s">
        <v>41</v>
      </c>
      <c r="Y31" s="422" t="s">
        <v>170</v>
      </c>
    </row>
    <row r="32" spans="1:26" s="756" customFormat="1" ht="43.5">
      <c r="A32" s="427" t="s">
        <v>39</v>
      </c>
      <c r="B32" s="2490"/>
      <c r="C32" s="2490"/>
      <c r="D32" s="683" t="s">
        <v>604</v>
      </c>
      <c r="E32" s="752">
        <v>10000</v>
      </c>
      <c r="F32" s="753"/>
      <c r="G32" s="853"/>
      <c r="H32" s="1402">
        <v>10000</v>
      </c>
      <c r="I32" s="753"/>
      <c r="J32" s="753"/>
      <c r="K32" s="757">
        <f t="shared" si="2"/>
        <v>0</v>
      </c>
      <c r="L32" s="754">
        <v>20821</v>
      </c>
      <c r="M32" s="885" t="s">
        <v>1344</v>
      </c>
      <c r="N32" s="687">
        <v>20</v>
      </c>
      <c r="O32" s="688" t="s">
        <v>31</v>
      </c>
      <c r="P32" s="868">
        <v>16</v>
      </c>
      <c r="Q32" s="755" t="s">
        <v>31</v>
      </c>
      <c r="R32" s="686"/>
      <c r="S32" s="1479">
        <v>85.85</v>
      </c>
      <c r="T32" s="422" t="s">
        <v>131</v>
      </c>
      <c r="U32" s="422" t="s">
        <v>131</v>
      </c>
      <c r="V32" s="422" t="s">
        <v>170</v>
      </c>
      <c r="W32" s="422" t="s">
        <v>170</v>
      </c>
      <c r="X32" s="617" t="s">
        <v>41</v>
      </c>
      <c r="Y32" s="422" t="s">
        <v>170</v>
      </c>
    </row>
    <row r="33" spans="1:26" s="756" customFormat="1" ht="43.5">
      <c r="A33" s="427" t="s">
        <v>39</v>
      </c>
      <c r="B33" s="2490"/>
      <c r="C33" s="2490"/>
      <c r="D33" s="683" t="s">
        <v>605</v>
      </c>
      <c r="E33" s="752">
        <v>14000</v>
      </c>
      <c r="F33" s="753"/>
      <c r="G33" s="853"/>
      <c r="H33" s="1401">
        <v>14000</v>
      </c>
      <c r="I33" s="753"/>
      <c r="J33" s="753"/>
      <c r="K33" s="757">
        <f t="shared" si="2"/>
        <v>0</v>
      </c>
      <c r="L33" s="754">
        <v>20821</v>
      </c>
      <c r="M33" s="875" t="s">
        <v>1345</v>
      </c>
      <c r="N33" s="687">
        <v>30</v>
      </c>
      <c r="O33" s="688" t="s">
        <v>31</v>
      </c>
      <c r="P33" s="868">
        <v>24</v>
      </c>
      <c r="Q33" s="755" t="s">
        <v>31</v>
      </c>
      <c r="R33" s="686"/>
      <c r="S33" s="1479">
        <v>83.49</v>
      </c>
      <c r="T33" s="422" t="s">
        <v>131</v>
      </c>
      <c r="U33" s="422" t="s">
        <v>170</v>
      </c>
      <c r="V33" s="422" t="s">
        <v>170</v>
      </c>
      <c r="W33" s="422" t="s">
        <v>170</v>
      </c>
      <c r="X33" s="617" t="s">
        <v>41</v>
      </c>
      <c r="Y33" s="422" t="s">
        <v>170</v>
      </c>
    </row>
    <row r="34" spans="1:26" s="762" customFormat="1" ht="43.5">
      <c r="A34" s="442" t="s">
        <v>39</v>
      </c>
      <c r="B34" s="2491"/>
      <c r="C34" s="2491"/>
      <c r="D34" s="694" t="s">
        <v>606</v>
      </c>
      <c r="E34" s="758">
        <v>10000</v>
      </c>
      <c r="F34" s="759"/>
      <c r="G34" s="981"/>
      <c r="H34" s="1402">
        <v>9750</v>
      </c>
      <c r="I34" s="759"/>
      <c r="J34" s="759"/>
      <c r="K34" s="757">
        <f>SUM(E34-H34)</f>
        <v>250</v>
      </c>
      <c r="L34" s="760" t="s">
        <v>607</v>
      </c>
      <c r="M34" s="886" t="s">
        <v>1346</v>
      </c>
      <c r="N34" s="696">
        <v>25</v>
      </c>
      <c r="O34" s="697" t="s">
        <v>31</v>
      </c>
      <c r="P34" s="868">
        <v>18</v>
      </c>
      <c r="Q34" s="761" t="s">
        <v>31</v>
      </c>
      <c r="R34" s="695"/>
      <c r="S34" s="1479">
        <v>92.5</v>
      </c>
      <c r="T34" s="422" t="s">
        <v>131</v>
      </c>
      <c r="U34" s="422" t="s">
        <v>170</v>
      </c>
      <c r="V34" s="422" t="s">
        <v>131</v>
      </c>
      <c r="W34" s="422" t="s">
        <v>170</v>
      </c>
      <c r="X34" s="583" t="s">
        <v>41</v>
      </c>
      <c r="Y34" s="422" t="s">
        <v>170</v>
      </c>
    </row>
    <row r="35" spans="1:26" s="94" customFormat="1">
      <c r="A35" s="64" t="s">
        <v>39</v>
      </c>
      <c r="B35" s="208">
        <v>19</v>
      </c>
      <c r="C35" s="208">
        <v>18</v>
      </c>
      <c r="D35" s="120" t="s">
        <v>608</v>
      </c>
      <c r="E35" s="90">
        <v>100000</v>
      </c>
      <c r="F35" s="67"/>
      <c r="G35" s="855"/>
      <c r="H35" s="67"/>
      <c r="I35" s="67"/>
      <c r="J35" s="67"/>
      <c r="K35" s="67"/>
      <c r="L35" s="73" t="s">
        <v>44</v>
      </c>
      <c r="M35" s="68"/>
      <c r="N35" s="994">
        <v>20</v>
      </c>
      <c r="O35" s="75" t="s">
        <v>31</v>
      </c>
      <c r="P35" s="567"/>
      <c r="Q35" s="93"/>
      <c r="R35" s="68">
        <v>80</v>
      </c>
      <c r="S35" s="855"/>
      <c r="T35" s="67"/>
      <c r="U35" s="67"/>
      <c r="V35" s="67"/>
      <c r="W35" s="67"/>
      <c r="X35" s="68" t="s">
        <v>41</v>
      </c>
      <c r="Y35" s="163" t="s">
        <v>131</v>
      </c>
    </row>
    <row r="36" spans="1:26" s="65" customFormat="1" ht="46.5">
      <c r="A36" s="64" t="s">
        <v>39</v>
      </c>
      <c r="B36" s="171">
        <v>20</v>
      </c>
      <c r="C36" s="171">
        <v>19</v>
      </c>
      <c r="D36" s="54" t="s">
        <v>620</v>
      </c>
      <c r="E36" s="55">
        <v>50000</v>
      </c>
      <c r="F36" s="64"/>
      <c r="G36" s="860"/>
      <c r="H36" s="64"/>
      <c r="I36" s="64"/>
      <c r="J36" s="64"/>
      <c r="K36" s="64"/>
      <c r="L36" s="57" t="s">
        <v>621</v>
      </c>
      <c r="M36" s="62"/>
      <c r="N36" s="993">
        <v>50</v>
      </c>
      <c r="O36" s="85" t="s">
        <v>31</v>
      </c>
      <c r="P36" s="328"/>
      <c r="Q36" s="60"/>
      <c r="R36" s="62">
        <v>80</v>
      </c>
      <c r="S36" s="860"/>
      <c r="T36" s="64"/>
      <c r="U36" s="64"/>
      <c r="V36" s="64"/>
      <c r="W36" s="64"/>
      <c r="X36" s="62" t="s">
        <v>59</v>
      </c>
      <c r="Y36" s="163" t="s">
        <v>131</v>
      </c>
      <c r="Z36" s="65" t="s">
        <v>33</v>
      </c>
    </row>
    <row r="37" spans="1:26" s="388" customFormat="1" ht="46.5">
      <c r="A37" s="1114"/>
      <c r="B37" s="1310">
        <v>21</v>
      </c>
      <c r="C37" s="1311">
        <v>20</v>
      </c>
      <c r="D37" s="1312" t="s">
        <v>1462</v>
      </c>
      <c r="E37" s="1313"/>
      <c r="F37" s="1114"/>
      <c r="G37" s="1314">
        <v>10000</v>
      </c>
      <c r="H37" s="1314"/>
      <c r="I37" s="866"/>
      <c r="J37" s="659">
        <v>10000</v>
      </c>
      <c r="K37" s="658">
        <f t="shared" ref="K37:K42" si="3">SUM(G37-J37)</f>
        <v>0</v>
      </c>
      <c r="L37" s="1315">
        <v>20852</v>
      </c>
      <c r="M37" s="1021" t="s">
        <v>1172</v>
      </c>
      <c r="N37" s="1297">
        <v>15</v>
      </c>
      <c r="O37" s="1022" t="s">
        <v>31</v>
      </c>
      <c r="P37" s="1040" t="s">
        <v>1353</v>
      </c>
      <c r="Q37" s="1039"/>
      <c r="R37" s="1035">
        <v>80</v>
      </c>
      <c r="S37" s="1020" t="s">
        <v>1353</v>
      </c>
      <c r="T37" s="1035"/>
      <c r="U37" s="1317" t="s">
        <v>131</v>
      </c>
      <c r="V37" s="1317" t="s">
        <v>131</v>
      </c>
      <c r="W37" s="1317" t="s">
        <v>131</v>
      </c>
      <c r="X37" s="1035" t="s">
        <v>36</v>
      </c>
      <c r="Y37" s="1316" t="s">
        <v>170</v>
      </c>
    </row>
    <row r="38" spans="1:26" s="65" customFormat="1">
      <c r="A38" s="64"/>
      <c r="B38" s="171">
        <v>22</v>
      </c>
      <c r="C38" s="171">
        <v>21</v>
      </c>
      <c r="D38" s="293" t="s">
        <v>1463</v>
      </c>
      <c r="E38" s="55"/>
      <c r="F38" s="64"/>
      <c r="G38" s="294">
        <v>10000</v>
      </c>
      <c r="H38" s="294"/>
      <c r="I38" s="67"/>
      <c r="J38" s="91">
        <v>10000</v>
      </c>
      <c r="K38" s="559">
        <f t="shared" si="3"/>
        <v>0</v>
      </c>
      <c r="L38" s="295">
        <v>20852</v>
      </c>
      <c r="M38" s="117" t="s">
        <v>193</v>
      </c>
      <c r="N38" s="994">
        <v>14</v>
      </c>
      <c r="O38" s="75" t="s">
        <v>31</v>
      </c>
      <c r="P38" s="567">
        <v>8</v>
      </c>
      <c r="Q38" s="93" t="s">
        <v>31</v>
      </c>
      <c r="R38" s="68">
        <v>80</v>
      </c>
      <c r="S38" s="907">
        <v>95.1</v>
      </c>
      <c r="T38" s="185" t="s">
        <v>131</v>
      </c>
      <c r="U38" s="185" t="s">
        <v>131</v>
      </c>
      <c r="V38" s="185" t="s">
        <v>170</v>
      </c>
      <c r="W38" s="185" t="s">
        <v>170</v>
      </c>
      <c r="X38" s="68" t="s">
        <v>36</v>
      </c>
      <c r="Y38" s="163" t="s">
        <v>170</v>
      </c>
    </row>
    <row r="39" spans="1:26" s="65" customFormat="1">
      <c r="A39" s="64"/>
      <c r="B39" s="208">
        <v>23</v>
      </c>
      <c r="C39" s="171">
        <v>22</v>
      </c>
      <c r="D39" s="293" t="s">
        <v>1464</v>
      </c>
      <c r="E39" s="55"/>
      <c r="F39" s="64"/>
      <c r="G39" s="71">
        <v>20000</v>
      </c>
      <c r="H39" s="71"/>
      <c r="I39" s="72"/>
      <c r="J39" s="91">
        <v>6480</v>
      </c>
      <c r="K39" s="447">
        <f t="shared" si="3"/>
        <v>13520</v>
      </c>
      <c r="L39" s="117" t="s">
        <v>49</v>
      </c>
      <c r="M39" s="117" t="s">
        <v>193</v>
      </c>
      <c r="N39" s="994">
        <v>50</v>
      </c>
      <c r="O39" s="75" t="s">
        <v>31</v>
      </c>
      <c r="P39" s="567">
        <v>16</v>
      </c>
      <c r="Q39" s="93" t="s">
        <v>31</v>
      </c>
      <c r="R39" s="68">
        <v>80</v>
      </c>
      <c r="S39" s="907">
        <v>94.4</v>
      </c>
      <c r="T39" s="185" t="s">
        <v>131</v>
      </c>
      <c r="U39" s="185" t="s">
        <v>131</v>
      </c>
      <c r="V39" s="185" t="s">
        <v>131</v>
      </c>
      <c r="W39" s="185" t="s">
        <v>170</v>
      </c>
      <c r="X39" s="68" t="s">
        <v>36</v>
      </c>
      <c r="Y39" s="163" t="s">
        <v>170</v>
      </c>
    </row>
    <row r="40" spans="1:26" s="65" customFormat="1" ht="46.5">
      <c r="A40" s="64"/>
      <c r="B40" s="171">
        <v>24</v>
      </c>
      <c r="C40" s="171">
        <v>23</v>
      </c>
      <c r="D40" s="54" t="s">
        <v>1465</v>
      </c>
      <c r="E40" s="55"/>
      <c r="F40" s="64"/>
      <c r="G40" s="71">
        <v>20000</v>
      </c>
      <c r="H40" s="71"/>
      <c r="I40" s="72"/>
      <c r="J40" s="91">
        <v>20000</v>
      </c>
      <c r="K40" s="1543">
        <f t="shared" si="3"/>
        <v>0</v>
      </c>
      <c r="L40" s="117" t="s">
        <v>49</v>
      </c>
      <c r="M40" s="117" t="s">
        <v>1237</v>
      </c>
      <c r="N40" s="994">
        <v>50</v>
      </c>
      <c r="O40" s="75" t="s">
        <v>31</v>
      </c>
      <c r="P40" s="567">
        <v>45</v>
      </c>
      <c r="Q40" s="93" t="s">
        <v>31</v>
      </c>
      <c r="R40" s="68">
        <v>80</v>
      </c>
      <c r="S40" s="907">
        <v>86.6</v>
      </c>
      <c r="T40" s="185" t="s">
        <v>131</v>
      </c>
      <c r="U40" s="185" t="s">
        <v>131</v>
      </c>
      <c r="V40" s="185" t="s">
        <v>170</v>
      </c>
      <c r="W40" s="185" t="s">
        <v>170</v>
      </c>
      <c r="X40" s="68" t="s">
        <v>36</v>
      </c>
      <c r="Y40" s="163" t="s">
        <v>170</v>
      </c>
    </row>
    <row r="41" spans="1:26" s="65" customFormat="1">
      <c r="A41" s="1114"/>
      <c r="B41" s="1310">
        <v>25</v>
      </c>
      <c r="C41" s="171">
        <v>24</v>
      </c>
      <c r="D41" s="1545" t="s">
        <v>1466</v>
      </c>
      <c r="E41" s="55"/>
      <c r="F41" s="64"/>
      <c r="G41" s="294">
        <v>10750</v>
      </c>
      <c r="H41" s="294"/>
      <c r="I41" s="72"/>
      <c r="J41" s="67">
        <v>170</v>
      </c>
      <c r="K41" s="559">
        <f t="shared" si="3"/>
        <v>10580</v>
      </c>
      <c r="L41" s="295">
        <v>20852</v>
      </c>
      <c r="M41" s="73" t="s">
        <v>1213</v>
      </c>
      <c r="N41" s="994">
        <v>25</v>
      </c>
      <c r="O41" s="75" t="s">
        <v>31</v>
      </c>
      <c r="P41" s="567">
        <v>25</v>
      </c>
      <c r="Q41" s="93" t="s">
        <v>31</v>
      </c>
      <c r="R41" s="68">
        <v>80</v>
      </c>
      <c r="S41" s="907">
        <v>90.8</v>
      </c>
      <c r="T41" s="185" t="s">
        <v>170</v>
      </c>
      <c r="U41" s="185" t="s">
        <v>131</v>
      </c>
      <c r="V41" s="185" t="s">
        <v>170</v>
      </c>
      <c r="W41" s="185" t="s">
        <v>170</v>
      </c>
      <c r="X41" s="1035" t="s">
        <v>36</v>
      </c>
      <c r="Y41" s="1316" t="s">
        <v>170</v>
      </c>
    </row>
    <row r="42" spans="1:26" s="65" customFormat="1">
      <c r="A42" s="64"/>
      <c r="B42" s="171">
        <v>26</v>
      </c>
      <c r="C42" s="171">
        <v>25</v>
      </c>
      <c r="D42" s="293" t="s">
        <v>1467</v>
      </c>
      <c r="E42" s="55"/>
      <c r="F42" s="64"/>
      <c r="G42" s="294">
        <v>25300</v>
      </c>
      <c r="H42" s="294"/>
      <c r="I42" s="67"/>
      <c r="J42" s="67">
        <v>25293.45</v>
      </c>
      <c r="K42" s="67">
        <f t="shared" si="3"/>
        <v>6.5499999999992724</v>
      </c>
      <c r="L42" s="295">
        <v>20852</v>
      </c>
      <c r="M42" s="117" t="s">
        <v>1373</v>
      </c>
      <c r="N42" s="994">
        <v>20</v>
      </c>
      <c r="O42" s="75" t="s">
        <v>31</v>
      </c>
      <c r="P42" s="567">
        <v>20</v>
      </c>
      <c r="Q42" s="93" t="s">
        <v>31</v>
      </c>
      <c r="R42" s="68">
        <v>80</v>
      </c>
      <c r="S42" s="855">
        <v>86.18</v>
      </c>
      <c r="T42" s="185" t="s">
        <v>170</v>
      </c>
      <c r="U42" s="185" t="s">
        <v>131</v>
      </c>
      <c r="V42" s="185" t="s">
        <v>170</v>
      </c>
      <c r="W42" s="185" t="s">
        <v>170</v>
      </c>
      <c r="X42" s="68" t="s">
        <v>36</v>
      </c>
      <c r="Y42" s="163" t="s">
        <v>170</v>
      </c>
    </row>
    <row r="43" spans="1:26" s="115" customFormat="1" ht="21.75" customHeight="1">
      <c r="A43" s="114" t="s">
        <v>39</v>
      </c>
      <c r="B43" s="208">
        <v>27</v>
      </c>
      <c r="C43" s="171">
        <v>26</v>
      </c>
      <c r="D43" s="54" t="s">
        <v>625</v>
      </c>
      <c r="E43" s="55">
        <v>20000</v>
      </c>
      <c r="F43" s="114"/>
      <c r="G43" s="894"/>
      <c r="H43" s="181">
        <v>17320</v>
      </c>
      <c r="I43" s="114"/>
      <c r="J43" s="114"/>
      <c r="K43" s="554">
        <f>SUM(E43-H43)</f>
        <v>2680</v>
      </c>
      <c r="L43" s="107" t="s">
        <v>49</v>
      </c>
      <c r="M43" s="107" t="s">
        <v>1249</v>
      </c>
      <c r="N43" s="926">
        <v>80</v>
      </c>
      <c r="O43" s="110" t="s">
        <v>31</v>
      </c>
      <c r="P43" s="568">
        <v>85</v>
      </c>
      <c r="Q43" s="110" t="s">
        <v>31</v>
      </c>
      <c r="R43" s="112">
        <v>80</v>
      </c>
      <c r="S43" s="1481">
        <v>95.4</v>
      </c>
      <c r="T43" s="182" t="s">
        <v>170</v>
      </c>
      <c r="U43" s="182" t="s">
        <v>170</v>
      </c>
      <c r="V43" s="163" t="s">
        <v>131</v>
      </c>
      <c r="W43" s="185" t="s">
        <v>170</v>
      </c>
      <c r="X43" s="112" t="s">
        <v>32</v>
      </c>
      <c r="Y43" s="163" t="s">
        <v>170</v>
      </c>
      <c r="Z43" s="115" t="s">
        <v>33</v>
      </c>
    </row>
    <row r="44" spans="1:26" s="115" customFormat="1">
      <c r="A44" s="114" t="s">
        <v>39</v>
      </c>
      <c r="B44" s="171">
        <v>28</v>
      </c>
      <c r="C44" s="171">
        <v>27</v>
      </c>
      <c r="D44" s="290" t="s">
        <v>626</v>
      </c>
      <c r="E44" s="291">
        <v>80000</v>
      </c>
      <c r="F44" s="114"/>
      <c r="G44" s="894"/>
      <c r="H44" s="181">
        <v>80000</v>
      </c>
      <c r="I44" s="114"/>
      <c r="J44" s="114"/>
      <c r="K44" s="554">
        <f t="shared" ref="K44" si="4">SUM(E44-H44)</f>
        <v>0</v>
      </c>
      <c r="L44" s="107" t="s">
        <v>49</v>
      </c>
      <c r="M44" s="107" t="s">
        <v>1195</v>
      </c>
      <c r="N44" s="926">
        <v>300</v>
      </c>
      <c r="O44" s="110" t="s">
        <v>31</v>
      </c>
      <c r="P44" s="878">
        <v>600</v>
      </c>
      <c r="Q44" s="110" t="s">
        <v>31</v>
      </c>
      <c r="R44" s="112">
        <v>80</v>
      </c>
      <c r="S44" s="1481">
        <v>94.4</v>
      </c>
      <c r="T44" s="182" t="s">
        <v>170</v>
      </c>
      <c r="U44" s="182" t="s">
        <v>170</v>
      </c>
      <c r="V44" s="182" t="s">
        <v>170</v>
      </c>
      <c r="W44" s="182" t="s">
        <v>170</v>
      </c>
      <c r="X44" s="112" t="s">
        <v>32</v>
      </c>
      <c r="Y44" s="163" t="s">
        <v>170</v>
      </c>
      <c r="Z44" s="115" t="s">
        <v>33</v>
      </c>
    </row>
    <row r="45" spans="1:26" s="65" customFormat="1" ht="46.5">
      <c r="A45" s="114" t="s">
        <v>39</v>
      </c>
      <c r="B45" s="208">
        <v>29</v>
      </c>
      <c r="C45" s="171">
        <v>28</v>
      </c>
      <c r="D45" s="183" t="s">
        <v>627</v>
      </c>
      <c r="E45" s="90">
        <v>60000</v>
      </c>
      <c r="F45" s="64"/>
      <c r="G45" s="860"/>
      <c r="H45" s="64"/>
      <c r="I45" s="64"/>
      <c r="J45" s="64"/>
      <c r="K45" s="554"/>
      <c r="L45" s="57" t="s">
        <v>628</v>
      </c>
      <c r="M45" s="57"/>
      <c r="N45" s="993">
        <v>200</v>
      </c>
      <c r="O45" s="60" t="s">
        <v>31</v>
      </c>
      <c r="P45" s="328"/>
      <c r="Q45" s="60"/>
      <c r="R45" s="62">
        <v>80</v>
      </c>
      <c r="S45" s="860"/>
      <c r="T45" s="182"/>
      <c r="U45" s="182"/>
      <c r="V45" s="182"/>
      <c r="W45" s="182"/>
      <c r="X45" s="152" t="s">
        <v>32</v>
      </c>
      <c r="Y45" s="163" t="s">
        <v>131</v>
      </c>
      <c r="Z45" s="65" t="s">
        <v>42</v>
      </c>
    </row>
    <row r="46" spans="1:26" s="65" customFormat="1" ht="22.5" customHeight="1">
      <c r="A46" s="64" t="s">
        <v>39</v>
      </c>
      <c r="B46" s="171">
        <v>30</v>
      </c>
      <c r="C46" s="171">
        <v>29</v>
      </c>
      <c r="D46" s="54" t="s">
        <v>622</v>
      </c>
      <c r="E46" s="55">
        <v>20000</v>
      </c>
      <c r="F46" s="64"/>
      <c r="G46" s="860"/>
      <c r="H46" s="64"/>
      <c r="I46" s="64"/>
      <c r="J46" s="64"/>
      <c r="K46" s="64"/>
      <c r="L46" s="57" t="s">
        <v>49</v>
      </c>
      <c r="M46" s="62"/>
      <c r="N46" s="993">
        <v>30</v>
      </c>
      <c r="O46" s="85" t="s">
        <v>31</v>
      </c>
      <c r="P46" s="328"/>
      <c r="Q46" s="60"/>
      <c r="R46" s="62">
        <v>80</v>
      </c>
      <c r="S46" s="860"/>
      <c r="T46" s="64"/>
      <c r="U46" s="64"/>
      <c r="V46" s="64"/>
      <c r="W46" s="64"/>
      <c r="X46" s="62" t="s">
        <v>59</v>
      </c>
      <c r="Y46" s="163" t="s">
        <v>131</v>
      </c>
      <c r="Z46" s="65" t="s">
        <v>33</v>
      </c>
    </row>
    <row r="47" spans="1:26" s="65" customFormat="1">
      <c r="A47" s="64" t="s">
        <v>39</v>
      </c>
      <c r="B47" s="208">
        <v>31</v>
      </c>
      <c r="C47" s="171">
        <v>30</v>
      </c>
      <c r="D47" s="86" t="s">
        <v>609</v>
      </c>
      <c r="E47" s="55">
        <v>50000</v>
      </c>
      <c r="F47" s="64"/>
      <c r="G47" s="860"/>
      <c r="H47" s="1423">
        <v>41980.52</v>
      </c>
      <c r="I47" s="64"/>
      <c r="J47" s="64"/>
      <c r="K47" s="577">
        <f>SUM(E47-H47)</f>
        <v>8019.4800000000032</v>
      </c>
      <c r="L47" s="57" t="s">
        <v>376</v>
      </c>
      <c r="M47" s="62" t="s">
        <v>1572</v>
      </c>
      <c r="N47" s="993">
        <v>45</v>
      </c>
      <c r="O47" s="85" t="s">
        <v>31</v>
      </c>
      <c r="P47" s="328">
        <v>56</v>
      </c>
      <c r="Q47" s="60" t="s">
        <v>31</v>
      </c>
      <c r="R47" s="62">
        <v>80</v>
      </c>
      <c r="S47" s="881">
        <v>83.2</v>
      </c>
      <c r="T47" s="163" t="s">
        <v>170</v>
      </c>
      <c r="U47" s="163" t="s">
        <v>170</v>
      </c>
      <c r="V47" s="163" t="s">
        <v>170</v>
      </c>
      <c r="W47" s="163" t="s">
        <v>170</v>
      </c>
      <c r="X47" s="68" t="s">
        <v>41</v>
      </c>
      <c r="Y47" s="163" t="s">
        <v>170</v>
      </c>
      <c r="Z47" s="65" t="s">
        <v>33</v>
      </c>
    </row>
    <row r="48" spans="1:26" s="131" customFormat="1">
      <c r="A48" s="209" t="s">
        <v>39</v>
      </c>
      <c r="B48" s="1920">
        <v>32</v>
      </c>
      <c r="C48" s="1920">
        <v>31</v>
      </c>
      <c r="D48" s="492" t="s">
        <v>610</v>
      </c>
      <c r="E48" s="211">
        <v>10000</v>
      </c>
      <c r="F48" s="209"/>
      <c r="G48" s="1387"/>
      <c r="H48" s="209"/>
      <c r="I48" s="209"/>
      <c r="J48" s="209"/>
      <c r="K48" s="209"/>
      <c r="L48" s="212" t="s">
        <v>49</v>
      </c>
      <c r="M48" s="218"/>
      <c r="N48" s="214">
        <v>30</v>
      </c>
      <c r="O48" s="215" t="s">
        <v>31</v>
      </c>
      <c r="P48" s="1921"/>
      <c r="Q48" s="217"/>
      <c r="R48" s="218">
        <v>80</v>
      </c>
      <c r="S48" s="1387"/>
      <c r="T48" s="209"/>
      <c r="U48" s="209"/>
      <c r="V48" s="209"/>
      <c r="W48" s="209"/>
      <c r="X48" s="1170" t="s">
        <v>41</v>
      </c>
      <c r="Y48" s="1129" t="s">
        <v>131</v>
      </c>
      <c r="Z48" s="131" t="s">
        <v>33</v>
      </c>
    </row>
    <row r="49" spans="1:26" s="131" customFormat="1" ht="49.5" customHeight="1">
      <c r="A49" s="1068" t="s">
        <v>39</v>
      </c>
      <c r="B49" s="1922">
        <v>33</v>
      </c>
      <c r="C49" s="1923">
        <v>32</v>
      </c>
      <c r="D49" s="1924" t="s">
        <v>611</v>
      </c>
      <c r="E49" s="1080">
        <v>200000</v>
      </c>
      <c r="F49" s="1068"/>
      <c r="G49" s="1458"/>
      <c r="H49" s="1925">
        <v>196497.5</v>
      </c>
      <c r="I49" s="1926"/>
      <c r="J49" s="219"/>
      <c r="K49" s="1927">
        <f>E49-H49</f>
        <v>3502.5</v>
      </c>
      <c r="L49" s="1082" t="s">
        <v>49</v>
      </c>
      <c r="M49" s="219" t="s">
        <v>1292</v>
      </c>
      <c r="N49" s="1069">
        <v>30</v>
      </c>
      <c r="O49" s="1084" t="s">
        <v>31</v>
      </c>
      <c r="P49" s="1928">
        <v>300</v>
      </c>
      <c r="Q49" s="1086" t="s">
        <v>31</v>
      </c>
      <c r="R49" s="219">
        <v>80</v>
      </c>
      <c r="S49" s="1929">
        <v>81</v>
      </c>
      <c r="T49" s="1271" t="s">
        <v>170</v>
      </c>
      <c r="U49" s="1271" t="s">
        <v>170</v>
      </c>
      <c r="V49" s="1271" t="s">
        <v>131</v>
      </c>
      <c r="W49" s="1271" t="s">
        <v>131</v>
      </c>
      <c r="X49" s="1019" t="s">
        <v>41</v>
      </c>
      <c r="Y49" s="1271" t="s">
        <v>170</v>
      </c>
      <c r="Z49" s="131" t="s">
        <v>33</v>
      </c>
    </row>
    <row r="50" spans="1:26" s="131" customFormat="1">
      <c r="A50" s="209" t="s">
        <v>39</v>
      </c>
      <c r="B50" s="1920">
        <v>34</v>
      </c>
      <c r="C50" s="1920">
        <v>33</v>
      </c>
      <c r="D50" s="492" t="s">
        <v>612</v>
      </c>
      <c r="E50" s="1944">
        <v>50000</v>
      </c>
      <c r="F50" s="209"/>
      <c r="G50" s="1387"/>
      <c r="H50" s="2008">
        <v>49100</v>
      </c>
      <c r="I50" s="209"/>
      <c r="J50" s="209"/>
      <c r="K50" s="879">
        <f>E50-H50</f>
        <v>900</v>
      </c>
      <c r="L50" s="212" t="s">
        <v>49</v>
      </c>
      <c r="M50" s="218" t="s">
        <v>1573</v>
      </c>
      <c r="N50" s="214">
        <v>30</v>
      </c>
      <c r="O50" s="215" t="s">
        <v>31</v>
      </c>
      <c r="P50" s="1921">
        <v>80</v>
      </c>
      <c r="Q50" s="217" t="s">
        <v>31</v>
      </c>
      <c r="R50" s="218">
        <v>80</v>
      </c>
      <c r="S50" s="1387">
        <v>84.66</v>
      </c>
      <c r="T50" s="1129" t="s">
        <v>170</v>
      </c>
      <c r="U50" s="1129" t="s">
        <v>170</v>
      </c>
      <c r="V50" s="1129" t="s">
        <v>131</v>
      </c>
      <c r="W50" s="1129" t="s">
        <v>170</v>
      </c>
      <c r="X50" s="1170" t="s">
        <v>41</v>
      </c>
      <c r="Y50" s="1129" t="s">
        <v>170</v>
      </c>
      <c r="Z50" s="131" t="s">
        <v>33</v>
      </c>
    </row>
    <row r="51" spans="1:26" s="131" customFormat="1" ht="46.5">
      <c r="A51" s="1068" t="s">
        <v>39</v>
      </c>
      <c r="B51" s="1922">
        <v>35</v>
      </c>
      <c r="C51" s="1923">
        <v>34</v>
      </c>
      <c r="D51" s="1924" t="s">
        <v>613</v>
      </c>
      <c r="E51" s="1080">
        <v>200000</v>
      </c>
      <c r="F51" s="1068"/>
      <c r="G51" s="1458"/>
      <c r="H51" s="2009">
        <v>193345.35</v>
      </c>
      <c r="I51" s="1068"/>
      <c r="J51" s="1068"/>
      <c r="K51" s="2010">
        <f>SUM(E51-H51)</f>
        <v>6654.6499999999942</v>
      </c>
      <c r="L51" s="1082" t="s">
        <v>600</v>
      </c>
      <c r="M51" s="219" t="s">
        <v>1292</v>
      </c>
      <c r="N51" s="1069">
        <v>300</v>
      </c>
      <c r="O51" s="1084" t="s">
        <v>31</v>
      </c>
      <c r="P51" s="1928">
        <v>300</v>
      </c>
      <c r="Q51" s="1086" t="s">
        <v>31</v>
      </c>
      <c r="R51" s="219">
        <v>80</v>
      </c>
      <c r="S51" s="1929">
        <v>81.2</v>
      </c>
      <c r="T51" s="1271" t="s">
        <v>170</v>
      </c>
      <c r="U51" s="1271" t="s">
        <v>170</v>
      </c>
      <c r="V51" s="1271" t="s">
        <v>131</v>
      </c>
      <c r="W51" s="1271" t="s">
        <v>170</v>
      </c>
      <c r="X51" s="1019" t="s">
        <v>41</v>
      </c>
      <c r="Y51" s="1271" t="s">
        <v>170</v>
      </c>
      <c r="Z51" s="131" t="s">
        <v>33</v>
      </c>
    </row>
    <row r="52" spans="1:26" s="131" customFormat="1" ht="46.5">
      <c r="A52" s="209" t="s">
        <v>39</v>
      </c>
      <c r="B52" s="1920">
        <v>36</v>
      </c>
      <c r="C52" s="1920">
        <v>35</v>
      </c>
      <c r="D52" s="492" t="s">
        <v>614</v>
      </c>
      <c r="E52" s="211">
        <v>40000</v>
      </c>
      <c r="F52" s="209"/>
      <c r="G52" s="1387"/>
      <c r="H52" s="209"/>
      <c r="I52" s="209"/>
      <c r="J52" s="209"/>
      <c r="K52" s="209"/>
      <c r="L52" s="212" t="s">
        <v>52</v>
      </c>
      <c r="M52" s="2027" t="s">
        <v>1347</v>
      </c>
      <c r="N52" s="214">
        <v>10</v>
      </c>
      <c r="O52" s="215" t="s">
        <v>31</v>
      </c>
      <c r="P52" s="1921"/>
      <c r="Q52" s="217"/>
      <c r="R52" s="218">
        <v>80</v>
      </c>
      <c r="S52" s="1387"/>
      <c r="T52" s="209"/>
      <c r="U52" s="209"/>
      <c r="V52" s="209"/>
      <c r="W52" s="209"/>
      <c r="X52" s="1170" t="s">
        <v>41</v>
      </c>
      <c r="Y52" s="1129" t="s">
        <v>131</v>
      </c>
      <c r="Z52" s="131" t="s">
        <v>33</v>
      </c>
    </row>
    <row r="53" spans="1:26" s="131" customFormat="1">
      <c r="A53" s="1068" t="s">
        <v>39</v>
      </c>
      <c r="B53" s="1922">
        <v>37</v>
      </c>
      <c r="C53" s="1923">
        <v>36</v>
      </c>
      <c r="D53" s="1924" t="s">
        <v>615</v>
      </c>
      <c r="E53" s="1080">
        <v>50000</v>
      </c>
      <c r="F53" s="1068"/>
      <c r="G53" s="1458"/>
      <c r="H53" s="1081">
        <v>26744</v>
      </c>
      <c r="I53" s="1068"/>
      <c r="J53" s="1068"/>
      <c r="K53" s="1441">
        <f>E53-H53</f>
        <v>23256</v>
      </c>
      <c r="L53" s="1082" t="s">
        <v>52</v>
      </c>
      <c r="M53" s="1287" t="s">
        <v>1691</v>
      </c>
      <c r="N53" s="1069">
        <v>60</v>
      </c>
      <c r="O53" s="1084" t="s">
        <v>31</v>
      </c>
      <c r="P53" s="1928">
        <v>60</v>
      </c>
      <c r="Q53" s="1086" t="s">
        <v>31</v>
      </c>
      <c r="R53" s="219">
        <v>80</v>
      </c>
      <c r="S53" s="1929">
        <v>84.2</v>
      </c>
      <c r="T53" s="1271" t="s">
        <v>170</v>
      </c>
      <c r="U53" s="1271" t="s">
        <v>170</v>
      </c>
      <c r="V53" s="1271" t="s">
        <v>131</v>
      </c>
      <c r="W53" s="1271" t="s">
        <v>170</v>
      </c>
      <c r="X53" s="1019" t="s">
        <v>41</v>
      </c>
      <c r="Y53" s="1271" t="s">
        <v>170</v>
      </c>
      <c r="Z53" s="131" t="s">
        <v>33</v>
      </c>
    </row>
    <row r="54" spans="1:26" s="131" customFormat="1" ht="46.5">
      <c r="A54" s="209" t="s">
        <v>39</v>
      </c>
      <c r="B54" s="1920">
        <v>38</v>
      </c>
      <c r="C54" s="1920">
        <v>37</v>
      </c>
      <c r="D54" s="492" t="s">
        <v>616</v>
      </c>
      <c r="E54" s="211">
        <v>50000</v>
      </c>
      <c r="F54" s="209"/>
      <c r="G54" s="1387"/>
      <c r="H54" s="453">
        <v>50000</v>
      </c>
      <c r="I54" s="209"/>
      <c r="J54" s="209"/>
      <c r="K54" s="405">
        <f>SUM(E54-H54)</f>
        <v>0</v>
      </c>
      <c r="L54" s="212" t="s">
        <v>52</v>
      </c>
      <c r="M54" s="2027" t="s">
        <v>1574</v>
      </c>
      <c r="N54" s="214">
        <v>20</v>
      </c>
      <c r="O54" s="215" t="s">
        <v>31</v>
      </c>
      <c r="P54" s="1921">
        <v>20</v>
      </c>
      <c r="Q54" s="217" t="s">
        <v>31</v>
      </c>
      <c r="R54" s="218">
        <v>80</v>
      </c>
      <c r="S54" s="1996">
        <v>94.4</v>
      </c>
      <c r="T54" s="1129" t="s">
        <v>170</v>
      </c>
      <c r="U54" s="1129" t="s">
        <v>170</v>
      </c>
      <c r="V54" s="1129" t="s">
        <v>131</v>
      </c>
      <c r="W54" s="1129" t="s">
        <v>170</v>
      </c>
      <c r="X54" s="1170" t="s">
        <v>41</v>
      </c>
      <c r="Y54" s="1129" t="s">
        <v>170</v>
      </c>
      <c r="Z54" s="131" t="s">
        <v>33</v>
      </c>
    </row>
    <row r="55" spans="1:26" s="131" customFormat="1" ht="46.5">
      <c r="A55" s="1068" t="s">
        <v>39</v>
      </c>
      <c r="B55" s="1922">
        <v>39</v>
      </c>
      <c r="C55" s="1923">
        <v>38</v>
      </c>
      <c r="D55" s="1924" t="s">
        <v>617</v>
      </c>
      <c r="E55" s="1080">
        <v>150000</v>
      </c>
      <c r="F55" s="1068"/>
      <c r="G55" s="1458"/>
      <c r="H55" s="1081">
        <v>147740</v>
      </c>
      <c r="I55" s="1068"/>
      <c r="J55" s="1068"/>
      <c r="K55" s="1441">
        <f>E55-H55</f>
        <v>2260</v>
      </c>
      <c r="L55" s="1082" t="s">
        <v>52</v>
      </c>
      <c r="M55" s="2102" t="s">
        <v>1688</v>
      </c>
      <c r="N55" s="1069">
        <v>80</v>
      </c>
      <c r="O55" s="1084" t="s">
        <v>31</v>
      </c>
      <c r="P55" s="1928">
        <v>88</v>
      </c>
      <c r="Q55" s="1086" t="s">
        <v>31</v>
      </c>
      <c r="R55" s="219">
        <v>80</v>
      </c>
      <c r="S55" s="1929">
        <v>89</v>
      </c>
      <c r="T55" s="1271" t="s">
        <v>170</v>
      </c>
      <c r="U55" s="1271" t="s">
        <v>170</v>
      </c>
      <c r="V55" s="1271" t="s">
        <v>170</v>
      </c>
      <c r="W55" s="1271" t="s">
        <v>131</v>
      </c>
      <c r="X55" s="1019" t="s">
        <v>41</v>
      </c>
      <c r="Y55" s="1271" t="s">
        <v>170</v>
      </c>
      <c r="Z55" s="131" t="s">
        <v>33</v>
      </c>
    </row>
    <row r="56" spans="1:26" s="131" customFormat="1">
      <c r="A56" s="209" t="s">
        <v>39</v>
      </c>
      <c r="B56" s="1920">
        <v>40</v>
      </c>
      <c r="C56" s="1920">
        <v>39</v>
      </c>
      <c r="D56" s="492" t="s">
        <v>618</v>
      </c>
      <c r="E56" s="211">
        <v>50000</v>
      </c>
      <c r="F56" s="209"/>
      <c r="G56" s="1387"/>
      <c r="H56" s="209"/>
      <c r="I56" s="209"/>
      <c r="J56" s="209"/>
      <c r="K56" s="209"/>
      <c r="L56" s="212" t="s">
        <v>52</v>
      </c>
      <c r="M56" s="218"/>
      <c r="N56" s="214">
        <v>50</v>
      </c>
      <c r="O56" s="215" t="s">
        <v>31</v>
      </c>
      <c r="P56" s="1921"/>
      <c r="Q56" s="217"/>
      <c r="R56" s="218">
        <v>80</v>
      </c>
      <c r="S56" s="1387"/>
      <c r="T56" s="209"/>
      <c r="U56" s="209"/>
      <c r="V56" s="209"/>
      <c r="W56" s="209"/>
      <c r="X56" s="1170" t="s">
        <v>41</v>
      </c>
      <c r="Y56" s="1129" t="s">
        <v>131</v>
      </c>
      <c r="Z56" s="131" t="s">
        <v>33</v>
      </c>
    </row>
    <row r="57" spans="1:26" s="131" customFormat="1">
      <c r="A57" s="1068" t="s">
        <v>39</v>
      </c>
      <c r="B57" s="1922">
        <v>41</v>
      </c>
      <c r="C57" s="1923">
        <v>40</v>
      </c>
      <c r="D57" s="1924" t="s">
        <v>619</v>
      </c>
      <c r="E57" s="1080">
        <v>50000</v>
      </c>
      <c r="F57" s="1068"/>
      <c r="G57" s="1458"/>
      <c r="H57" s="1068"/>
      <c r="I57" s="1068"/>
      <c r="J57" s="1068"/>
      <c r="K57" s="1068"/>
      <c r="L57" s="1082" t="s">
        <v>52</v>
      </c>
      <c r="M57" s="219"/>
      <c r="N57" s="1069">
        <v>2</v>
      </c>
      <c r="O57" s="2141" t="s">
        <v>290</v>
      </c>
      <c r="P57" s="1928"/>
      <c r="Q57" s="1086"/>
      <c r="R57" s="219">
        <v>80</v>
      </c>
      <c r="S57" s="1458"/>
      <c r="T57" s="1068"/>
      <c r="U57" s="1068"/>
      <c r="V57" s="1068"/>
      <c r="W57" s="1068"/>
      <c r="X57" s="1019" t="s">
        <v>41</v>
      </c>
      <c r="Y57" s="1271" t="s">
        <v>131</v>
      </c>
    </row>
    <row r="58" spans="1:26" s="131" customFormat="1">
      <c r="A58" s="209" t="s">
        <v>39</v>
      </c>
      <c r="B58" s="1920">
        <v>42</v>
      </c>
      <c r="C58" s="1920">
        <v>41</v>
      </c>
      <c r="D58" s="210" t="s">
        <v>623</v>
      </c>
      <c r="E58" s="211">
        <v>30000</v>
      </c>
      <c r="F58" s="209"/>
      <c r="G58" s="1387"/>
      <c r="H58" s="209"/>
      <c r="I58" s="209"/>
      <c r="J58" s="209"/>
      <c r="K58" s="209"/>
      <c r="L58" s="212" t="s">
        <v>52</v>
      </c>
      <c r="M58" s="218"/>
      <c r="N58" s="214">
        <v>30</v>
      </c>
      <c r="O58" s="215" t="s">
        <v>31</v>
      </c>
      <c r="P58" s="1921"/>
      <c r="Q58" s="217"/>
      <c r="R58" s="218">
        <v>80</v>
      </c>
      <c r="S58" s="1387"/>
      <c r="T58" s="209"/>
      <c r="U58" s="209"/>
      <c r="V58" s="209"/>
      <c r="W58" s="209"/>
      <c r="X58" s="218" t="s">
        <v>59</v>
      </c>
      <c r="Y58" s="1129" t="s">
        <v>131</v>
      </c>
      <c r="Z58" s="131" t="s">
        <v>33</v>
      </c>
    </row>
    <row r="59" spans="1:26" s="2182" customFormat="1">
      <c r="A59" s="1769" t="s">
        <v>39</v>
      </c>
      <c r="B59" s="1922">
        <v>43</v>
      </c>
      <c r="C59" s="1923">
        <v>42</v>
      </c>
      <c r="D59" s="1246" t="s">
        <v>639</v>
      </c>
      <c r="E59" s="1246"/>
      <c r="F59" s="1246"/>
      <c r="G59" s="2179">
        <v>40000</v>
      </c>
      <c r="H59" s="2180"/>
      <c r="I59" s="1769"/>
      <c r="J59" s="1769"/>
      <c r="K59" s="1769"/>
      <c r="L59" s="297">
        <v>20880</v>
      </c>
      <c r="M59" s="1252"/>
      <c r="N59" s="1254">
        <v>60</v>
      </c>
      <c r="O59" s="1255" t="s">
        <v>31</v>
      </c>
      <c r="P59" s="2181"/>
      <c r="Q59" s="1775"/>
      <c r="R59" s="1019">
        <v>80</v>
      </c>
      <c r="S59" s="2093"/>
      <c r="T59" s="1769"/>
      <c r="U59" s="1769"/>
      <c r="V59" s="1769"/>
      <c r="W59" s="1769"/>
      <c r="X59" s="1019" t="s">
        <v>36</v>
      </c>
      <c r="Y59" s="1271" t="s">
        <v>131</v>
      </c>
    </row>
    <row r="60" spans="1:26" s="2055" customFormat="1">
      <c r="A60" s="2100"/>
      <c r="B60" s="2208"/>
      <c r="C60" s="2208"/>
      <c r="D60" s="1760" t="s">
        <v>65</v>
      </c>
      <c r="E60" s="1761"/>
      <c r="F60" s="1761"/>
      <c r="G60" s="2053"/>
      <c r="H60" s="1761"/>
      <c r="I60" s="1761"/>
      <c r="J60" s="1761"/>
      <c r="K60" s="1761"/>
      <c r="L60" s="1762"/>
      <c r="M60" s="1763"/>
      <c r="N60" s="1759"/>
      <c r="O60" s="1764"/>
      <c r="P60" s="2209"/>
      <c r="Q60" s="1766"/>
      <c r="R60" s="1763"/>
      <c r="S60" s="2054"/>
      <c r="T60" s="1758"/>
      <c r="U60" s="1758"/>
      <c r="V60" s="1758"/>
      <c r="W60" s="1758"/>
      <c r="X60" s="1763"/>
      <c r="Y60" s="1768"/>
    </row>
    <row r="61" spans="1:26" s="131" customFormat="1">
      <c r="A61" s="1068" t="s">
        <v>66</v>
      </c>
      <c r="B61" s="1922">
        <v>44</v>
      </c>
      <c r="C61" s="1922">
        <v>1</v>
      </c>
      <c r="D61" s="1924" t="s">
        <v>640</v>
      </c>
      <c r="E61" s="1080">
        <v>50000</v>
      </c>
      <c r="F61" s="1068"/>
      <c r="G61" s="1458"/>
      <c r="H61" s="1068"/>
      <c r="I61" s="1068"/>
      <c r="J61" s="1068"/>
      <c r="K61" s="1068"/>
      <c r="L61" s="297">
        <v>20941</v>
      </c>
      <c r="M61" s="219"/>
      <c r="N61" s="1069">
        <v>10</v>
      </c>
      <c r="O61" s="1084" t="s">
        <v>31</v>
      </c>
      <c r="P61" s="1928"/>
      <c r="Q61" s="1086"/>
      <c r="R61" s="219">
        <v>80</v>
      </c>
      <c r="S61" s="1458"/>
      <c r="T61" s="1068"/>
      <c r="U61" s="1068"/>
      <c r="V61" s="1068"/>
      <c r="W61" s="1068"/>
      <c r="X61" s="1019" t="s">
        <v>41</v>
      </c>
      <c r="Y61" s="1271" t="s">
        <v>131</v>
      </c>
      <c r="Z61" s="131" t="s">
        <v>33</v>
      </c>
    </row>
    <row r="62" spans="1:26" s="131" customFormat="1" ht="46.5">
      <c r="A62" s="209" t="s">
        <v>66</v>
      </c>
      <c r="B62" s="1950">
        <v>45</v>
      </c>
      <c r="C62" s="1950">
        <v>2</v>
      </c>
      <c r="D62" s="492" t="s">
        <v>641</v>
      </c>
      <c r="E62" s="211">
        <v>50000</v>
      </c>
      <c r="F62" s="209"/>
      <c r="G62" s="1387"/>
      <c r="H62" s="209"/>
      <c r="I62" s="209"/>
      <c r="J62" s="209"/>
      <c r="K62" s="209"/>
      <c r="L62" s="212" t="s">
        <v>70</v>
      </c>
      <c r="M62" s="218"/>
      <c r="N62" s="214">
        <v>2</v>
      </c>
      <c r="O62" s="2226" t="s">
        <v>290</v>
      </c>
      <c r="P62" s="1921"/>
      <c r="Q62" s="217"/>
      <c r="R62" s="218">
        <v>80</v>
      </c>
      <c r="S62" s="1387"/>
      <c r="T62" s="209"/>
      <c r="U62" s="209"/>
      <c r="V62" s="209"/>
      <c r="W62" s="209"/>
      <c r="X62" s="1170" t="s">
        <v>41</v>
      </c>
      <c r="Y62" s="1129" t="s">
        <v>131</v>
      </c>
    </row>
    <row r="63" spans="1:26" s="1965" customFormat="1" ht="46.5">
      <c r="A63" s="2227"/>
      <c r="B63" s="2228">
        <v>46</v>
      </c>
      <c r="C63" s="2228">
        <v>3</v>
      </c>
      <c r="D63" s="2229" t="s">
        <v>1468</v>
      </c>
      <c r="E63" s="2230"/>
      <c r="F63" s="2227"/>
      <c r="G63" s="2231">
        <v>69250</v>
      </c>
      <c r="H63" s="2227"/>
      <c r="I63" s="2227"/>
      <c r="J63" s="2227"/>
      <c r="K63" s="2227"/>
      <c r="L63" s="2232" t="s">
        <v>70</v>
      </c>
      <c r="M63" s="1926"/>
      <c r="N63" s="2233">
        <v>9</v>
      </c>
      <c r="O63" s="2234" t="s">
        <v>31</v>
      </c>
      <c r="P63" s="2066"/>
      <c r="Q63" s="2235"/>
      <c r="R63" s="1926">
        <v>80</v>
      </c>
      <c r="S63" s="2236"/>
      <c r="T63" s="2227"/>
      <c r="U63" s="2227"/>
      <c r="V63" s="2227"/>
      <c r="W63" s="2227"/>
      <c r="X63" s="2237" t="s">
        <v>36</v>
      </c>
      <c r="Y63" s="2238" t="s">
        <v>131</v>
      </c>
    </row>
    <row r="64" spans="1:26" s="131" customFormat="1">
      <c r="A64" s="209" t="s">
        <v>66</v>
      </c>
      <c r="B64" s="2254">
        <v>47</v>
      </c>
      <c r="C64" s="2254">
        <v>4</v>
      </c>
      <c r="D64" s="210" t="s">
        <v>642</v>
      </c>
      <c r="E64" s="211">
        <v>20000</v>
      </c>
      <c r="F64" s="209"/>
      <c r="G64" s="1387"/>
      <c r="H64" s="209"/>
      <c r="I64" s="209"/>
      <c r="J64" s="209"/>
      <c r="K64" s="209"/>
      <c r="L64" s="212" t="s">
        <v>73</v>
      </c>
      <c r="M64" s="218"/>
      <c r="N64" s="214">
        <v>25</v>
      </c>
      <c r="O64" s="215" t="s">
        <v>31</v>
      </c>
      <c r="P64" s="1921"/>
      <c r="Q64" s="217"/>
      <c r="R64" s="218">
        <v>80</v>
      </c>
      <c r="S64" s="1387"/>
      <c r="T64" s="209"/>
      <c r="U64" s="209"/>
      <c r="V64" s="209"/>
      <c r="W64" s="209"/>
      <c r="X64" s="218" t="s">
        <v>59</v>
      </c>
      <c r="Y64" s="1129" t="s">
        <v>131</v>
      </c>
      <c r="Z64" s="131" t="s">
        <v>33</v>
      </c>
    </row>
    <row r="65" spans="1:26" s="131" customFormat="1">
      <c r="A65" s="1068" t="s">
        <v>66</v>
      </c>
      <c r="B65" s="1265">
        <v>48</v>
      </c>
      <c r="C65" s="1265">
        <v>5</v>
      </c>
      <c r="D65" s="1799" t="s">
        <v>643</v>
      </c>
      <c r="E65" s="1080">
        <v>40000</v>
      </c>
      <c r="F65" s="1068"/>
      <c r="G65" s="1458"/>
      <c r="H65" s="1068"/>
      <c r="I65" s="1068"/>
      <c r="J65" s="1068"/>
      <c r="K65" s="1068"/>
      <c r="L65" s="1082" t="s">
        <v>73</v>
      </c>
      <c r="M65" s="219"/>
      <c r="N65" s="1069">
        <v>40</v>
      </c>
      <c r="O65" s="1084" t="s">
        <v>31</v>
      </c>
      <c r="P65" s="1928"/>
      <c r="Q65" s="1086"/>
      <c r="R65" s="219">
        <v>80</v>
      </c>
      <c r="S65" s="1458"/>
      <c r="T65" s="1068"/>
      <c r="U65" s="1068"/>
      <c r="V65" s="1068"/>
      <c r="W65" s="1068"/>
      <c r="X65" s="219" t="s">
        <v>59</v>
      </c>
      <c r="Y65" s="1271" t="s">
        <v>131</v>
      </c>
      <c r="Z65" s="131" t="s">
        <v>33</v>
      </c>
    </row>
    <row r="66" spans="1:26" s="2055" customFormat="1">
      <c r="A66" s="2100"/>
      <c r="B66" s="2208"/>
      <c r="C66" s="2208"/>
      <c r="D66" s="1760" t="s">
        <v>84</v>
      </c>
      <c r="E66" s="1761"/>
      <c r="F66" s="1761"/>
      <c r="G66" s="2053"/>
      <c r="H66" s="1761"/>
      <c r="I66" s="1761"/>
      <c r="J66" s="1761"/>
      <c r="K66" s="1761"/>
      <c r="L66" s="1762"/>
      <c r="M66" s="1763"/>
      <c r="N66" s="1759"/>
      <c r="O66" s="1764"/>
      <c r="P66" s="2209"/>
      <c r="Q66" s="1766"/>
      <c r="R66" s="1763"/>
      <c r="S66" s="2054"/>
      <c r="T66" s="1758"/>
      <c r="U66" s="1758"/>
      <c r="V66" s="1758"/>
      <c r="W66" s="1758"/>
      <c r="X66" s="1763"/>
      <c r="Y66" s="1768"/>
    </row>
    <row r="67" spans="1:26" s="506" customFormat="1" ht="69.75">
      <c r="A67" s="1769" t="s">
        <v>85</v>
      </c>
      <c r="B67" s="1922">
        <v>49</v>
      </c>
      <c r="C67" s="1922">
        <v>1</v>
      </c>
      <c r="D67" s="1799" t="s">
        <v>648</v>
      </c>
      <c r="E67" s="1948">
        <v>200000</v>
      </c>
      <c r="F67" s="2210"/>
      <c r="G67" s="2093"/>
      <c r="H67" s="1769"/>
      <c r="I67" s="1769"/>
      <c r="J67" s="1769"/>
      <c r="K67" s="1769"/>
      <c r="L67" s="1252" t="s">
        <v>87</v>
      </c>
      <c r="M67" s="1252"/>
      <c r="N67" s="1254">
        <v>20</v>
      </c>
      <c r="O67" s="1255" t="s">
        <v>31</v>
      </c>
      <c r="P67" s="2181"/>
      <c r="Q67" s="1775"/>
      <c r="R67" s="1019">
        <v>80</v>
      </c>
      <c r="S67" s="2093"/>
      <c r="T67" s="1769"/>
      <c r="U67" s="1769"/>
      <c r="V67" s="1769"/>
      <c r="W67" s="1769"/>
      <c r="X67" s="1019" t="s">
        <v>63</v>
      </c>
      <c r="Y67" s="1271" t="s">
        <v>131</v>
      </c>
    </row>
    <row r="68" spans="1:26" s="131" customFormat="1">
      <c r="A68" s="209" t="s">
        <v>85</v>
      </c>
      <c r="B68" s="2254">
        <v>50</v>
      </c>
      <c r="C68" s="2254">
        <v>2</v>
      </c>
      <c r="D68" s="492" t="s">
        <v>155</v>
      </c>
      <c r="E68" s="211">
        <v>50000</v>
      </c>
      <c r="F68" s="209"/>
      <c r="G68" s="1387"/>
      <c r="H68" s="209"/>
      <c r="I68" s="209"/>
      <c r="J68" s="209"/>
      <c r="K68" s="209"/>
      <c r="L68" s="212" t="s">
        <v>93</v>
      </c>
      <c r="M68" s="218"/>
      <c r="N68" s="214">
        <v>40</v>
      </c>
      <c r="O68" s="215" t="s">
        <v>31</v>
      </c>
      <c r="P68" s="1921"/>
      <c r="Q68" s="217"/>
      <c r="R68" s="218">
        <v>80</v>
      </c>
      <c r="S68" s="1387"/>
      <c r="T68" s="209"/>
      <c r="U68" s="209"/>
      <c r="V68" s="209"/>
      <c r="W68" s="209"/>
      <c r="X68" s="1170" t="s">
        <v>41</v>
      </c>
      <c r="Y68" s="1129" t="s">
        <v>131</v>
      </c>
      <c r="Z68" s="131" t="s">
        <v>33</v>
      </c>
    </row>
    <row r="69" spans="1:26" s="131" customFormat="1">
      <c r="A69" s="1068" t="s">
        <v>85</v>
      </c>
      <c r="B69" s="1922">
        <v>51</v>
      </c>
      <c r="C69" s="1265">
        <v>3</v>
      </c>
      <c r="D69" s="1924" t="s">
        <v>644</v>
      </c>
      <c r="E69" s="1080">
        <v>30000</v>
      </c>
      <c r="F69" s="1068"/>
      <c r="G69" s="1458"/>
      <c r="H69" s="1068"/>
      <c r="I69" s="1068"/>
      <c r="J69" s="1068"/>
      <c r="K69" s="1068"/>
      <c r="L69" s="1082" t="s">
        <v>93</v>
      </c>
      <c r="M69" s="219"/>
      <c r="N69" s="1069">
        <v>30</v>
      </c>
      <c r="O69" s="1084" t="s">
        <v>31</v>
      </c>
      <c r="P69" s="1928"/>
      <c r="Q69" s="1086"/>
      <c r="R69" s="219">
        <v>80</v>
      </c>
      <c r="S69" s="1458"/>
      <c r="T69" s="1068"/>
      <c r="U69" s="1068"/>
      <c r="V69" s="1068"/>
      <c r="W69" s="1068"/>
      <c r="X69" s="1019" t="s">
        <v>41</v>
      </c>
      <c r="Y69" s="1271" t="s">
        <v>131</v>
      </c>
      <c r="Z69" s="131" t="s">
        <v>33</v>
      </c>
    </row>
    <row r="70" spans="1:26" s="65" customFormat="1">
      <c r="A70" s="64" t="s">
        <v>85</v>
      </c>
      <c r="B70" s="208">
        <v>52</v>
      </c>
      <c r="C70" s="208">
        <v>4</v>
      </c>
      <c r="D70" s="86" t="s">
        <v>645</v>
      </c>
      <c r="E70" s="96">
        <v>40000</v>
      </c>
      <c r="F70" s="64"/>
      <c r="G70" s="860"/>
      <c r="H70" s="64"/>
      <c r="I70" s="64"/>
      <c r="J70" s="64"/>
      <c r="K70" s="64"/>
      <c r="L70" s="57" t="s">
        <v>93</v>
      </c>
      <c r="M70" s="62"/>
      <c r="N70" s="993">
        <v>84</v>
      </c>
      <c r="O70" s="85" t="s">
        <v>31</v>
      </c>
      <c r="P70" s="328"/>
      <c r="Q70" s="60"/>
      <c r="R70" s="62">
        <v>80</v>
      </c>
      <c r="S70" s="860"/>
      <c r="T70" s="64"/>
      <c r="U70" s="64"/>
      <c r="V70" s="64"/>
      <c r="W70" s="64"/>
      <c r="X70" s="68" t="s">
        <v>41</v>
      </c>
      <c r="Y70" s="163" t="s">
        <v>131</v>
      </c>
      <c r="Z70" s="65" t="s">
        <v>33</v>
      </c>
    </row>
    <row r="71" spans="1:26" s="331" customFormat="1">
      <c r="A71" s="1580" t="s">
        <v>85</v>
      </c>
      <c r="B71" s="1614">
        <v>53</v>
      </c>
      <c r="C71" s="1609">
        <v>5</v>
      </c>
      <c r="D71" s="1582" t="s">
        <v>92</v>
      </c>
      <c r="E71" s="1571">
        <v>200000</v>
      </c>
      <c r="F71" s="1572"/>
      <c r="G71" s="1574"/>
      <c r="H71" s="1572"/>
      <c r="I71" s="1572"/>
      <c r="J71" s="1572"/>
      <c r="K71" s="1572"/>
      <c r="L71" s="1573" t="s">
        <v>93</v>
      </c>
      <c r="M71" s="1563"/>
      <c r="N71" s="1565">
        <v>160</v>
      </c>
      <c r="O71" s="1566" t="s">
        <v>31</v>
      </c>
      <c r="P71" s="1600"/>
      <c r="Q71" s="1579"/>
      <c r="R71" s="1563">
        <v>80</v>
      </c>
      <c r="S71" s="1574"/>
      <c r="T71" s="2461" t="s">
        <v>1737</v>
      </c>
      <c r="U71" s="2462"/>
      <c r="V71" s="2462"/>
      <c r="W71" s="2463"/>
      <c r="X71" s="1563" t="s">
        <v>41</v>
      </c>
      <c r="Y71" s="1568" t="s">
        <v>131</v>
      </c>
      <c r="Z71" s="331" t="s">
        <v>1700</v>
      </c>
    </row>
    <row r="72" spans="1:26" s="115" customFormat="1" ht="21.75" customHeight="1">
      <c r="A72" s="114" t="s">
        <v>85</v>
      </c>
      <c r="B72" s="208">
        <v>54</v>
      </c>
      <c r="C72" s="208">
        <v>6</v>
      </c>
      <c r="D72" s="183" t="s">
        <v>647</v>
      </c>
      <c r="E72" s="90">
        <v>60000</v>
      </c>
      <c r="F72" s="114"/>
      <c r="G72" s="894"/>
      <c r="H72" s="114"/>
      <c r="I72" s="114"/>
      <c r="J72" s="114"/>
      <c r="K72" s="114"/>
      <c r="L72" s="107" t="s">
        <v>93</v>
      </c>
      <c r="M72" s="107"/>
      <c r="N72" s="926">
        <v>250</v>
      </c>
      <c r="O72" s="110" t="s">
        <v>31</v>
      </c>
      <c r="P72" s="568"/>
      <c r="Q72" s="110"/>
      <c r="R72" s="112">
        <v>80</v>
      </c>
      <c r="S72" s="894"/>
      <c r="T72" s="114"/>
      <c r="U72" s="114"/>
      <c r="V72" s="114"/>
      <c r="W72" s="114"/>
      <c r="X72" s="112" t="s">
        <v>32</v>
      </c>
      <c r="Y72" s="163" t="s">
        <v>131</v>
      </c>
      <c r="Z72" s="115" t="s">
        <v>33</v>
      </c>
    </row>
    <row r="73" spans="1:26" s="298" customFormat="1" ht="23.25" customHeight="1">
      <c r="A73" s="67" t="s">
        <v>85</v>
      </c>
      <c r="B73" s="208">
        <v>55</v>
      </c>
      <c r="C73" s="207">
        <v>7</v>
      </c>
      <c r="D73" s="54" t="s">
        <v>649</v>
      </c>
      <c r="E73" s="71">
        <v>50000</v>
      </c>
      <c r="F73" s="72"/>
      <c r="G73" s="861"/>
      <c r="H73" s="72"/>
      <c r="I73" s="72"/>
      <c r="J73" s="72"/>
      <c r="K73" s="72"/>
      <c r="L73" s="117" t="s">
        <v>93</v>
      </c>
      <c r="M73" s="117"/>
      <c r="N73" s="994">
        <v>200</v>
      </c>
      <c r="O73" s="75" t="s">
        <v>31</v>
      </c>
      <c r="P73" s="707"/>
      <c r="Q73" s="77"/>
      <c r="R73" s="68">
        <v>80</v>
      </c>
      <c r="S73" s="861"/>
      <c r="T73" s="72"/>
      <c r="U73" s="72"/>
      <c r="V73" s="72"/>
      <c r="W73" s="72"/>
      <c r="X73" s="68" t="s">
        <v>81</v>
      </c>
      <c r="Y73" s="163" t="s">
        <v>131</v>
      </c>
    </row>
    <row r="74" spans="1:26" s="65" customFormat="1">
      <c r="A74" s="64" t="s">
        <v>85</v>
      </c>
      <c r="B74" s="208">
        <v>56</v>
      </c>
      <c r="C74" s="208">
        <v>8</v>
      </c>
      <c r="D74" s="86" t="s">
        <v>646</v>
      </c>
      <c r="E74" s="96">
        <v>70000</v>
      </c>
      <c r="F74" s="64"/>
      <c r="G74" s="860"/>
      <c r="H74" s="64"/>
      <c r="I74" s="64"/>
      <c r="J74" s="64"/>
      <c r="K74" s="64"/>
      <c r="L74" s="57" t="s">
        <v>228</v>
      </c>
      <c r="M74" s="62"/>
      <c r="N74" s="993">
        <v>250</v>
      </c>
      <c r="O74" s="85" t="s">
        <v>31</v>
      </c>
      <c r="P74" s="328"/>
      <c r="Q74" s="60"/>
      <c r="R74" s="62">
        <v>80</v>
      </c>
      <c r="S74" s="860"/>
      <c r="T74" s="64"/>
      <c r="U74" s="64"/>
      <c r="V74" s="64"/>
      <c r="W74" s="64"/>
      <c r="X74" s="68" t="s">
        <v>41</v>
      </c>
      <c r="Y74" s="163" t="s">
        <v>131</v>
      </c>
      <c r="Z74" s="65" t="s">
        <v>33</v>
      </c>
    </row>
    <row r="75" spans="1:26" s="94" customFormat="1">
      <c r="A75" s="67" t="s">
        <v>85</v>
      </c>
      <c r="B75" s="208">
        <v>57</v>
      </c>
      <c r="C75" s="207">
        <v>9</v>
      </c>
      <c r="D75" s="201" t="s">
        <v>227</v>
      </c>
      <c r="E75" s="202">
        <v>219840</v>
      </c>
      <c r="F75" s="203"/>
      <c r="G75" s="855"/>
      <c r="H75" s="67"/>
      <c r="I75" s="67"/>
      <c r="J75" s="67"/>
      <c r="K75" s="67"/>
      <c r="L75" s="117" t="s">
        <v>228</v>
      </c>
      <c r="M75" s="117"/>
      <c r="N75" s="994">
        <v>1</v>
      </c>
      <c r="O75" s="75" t="s">
        <v>31</v>
      </c>
      <c r="P75" s="567"/>
      <c r="Q75" s="93"/>
      <c r="R75" s="68">
        <v>80</v>
      </c>
      <c r="S75" s="855"/>
      <c r="T75" s="67"/>
      <c r="U75" s="67"/>
      <c r="V75" s="67"/>
      <c r="W75" s="67"/>
      <c r="X75" s="68" t="s">
        <v>63</v>
      </c>
      <c r="Y75" s="163" t="s">
        <v>131</v>
      </c>
    </row>
    <row r="76" spans="1:26" s="65" customFormat="1">
      <c r="B76" s="204"/>
      <c r="C76" s="204"/>
      <c r="D76" s="2457" t="s">
        <v>100</v>
      </c>
      <c r="E76" s="2457"/>
      <c r="F76" s="2457"/>
      <c r="G76" s="2457"/>
      <c r="H76" s="2457"/>
      <c r="I76" s="2457"/>
      <c r="J76" s="2457"/>
      <c r="K76" s="2457"/>
      <c r="L76" s="2457"/>
      <c r="M76" s="2457"/>
      <c r="N76" s="126"/>
      <c r="O76" s="132"/>
      <c r="P76" s="570"/>
      <c r="Q76" s="131"/>
      <c r="R76" s="133"/>
      <c r="S76" s="862"/>
      <c r="X76" s="133"/>
    </row>
    <row r="77" spans="1:26" s="65" customFormat="1" ht="21.75" customHeight="1">
      <c r="B77" s="204"/>
      <c r="C77" s="204"/>
      <c r="D77" s="1296"/>
      <c r="G77" s="862"/>
      <c r="L77" s="130"/>
      <c r="M77" s="126"/>
      <c r="N77" s="126"/>
      <c r="O77" s="132"/>
      <c r="P77" s="570"/>
      <c r="Q77" s="131"/>
      <c r="R77" s="133"/>
      <c r="S77" s="862"/>
      <c r="X77" s="133"/>
    </row>
    <row r="78" spans="1:26" s="65" customFormat="1" ht="21.75" customHeight="1">
      <c r="B78" s="204"/>
      <c r="C78" s="204"/>
      <c r="D78" s="1296"/>
      <c r="G78" s="862"/>
      <c r="L78" s="130"/>
      <c r="M78" s="126"/>
      <c r="N78" s="126"/>
      <c r="O78" s="132"/>
      <c r="P78" s="570"/>
      <c r="Q78" s="131"/>
      <c r="R78" s="133"/>
      <c r="S78" s="862"/>
      <c r="X78" s="133"/>
    </row>
    <row r="79" spans="1:26" s="65" customFormat="1" ht="21.75" customHeight="1">
      <c r="B79" s="204"/>
      <c r="C79" s="204"/>
      <c r="D79" s="1296"/>
      <c r="G79" s="862"/>
      <c r="L79" s="130"/>
      <c r="M79" s="126"/>
      <c r="N79" s="126"/>
      <c r="O79" s="132"/>
      <c r="P79" s="570"/>
      <c r="Q79" s="131"/>
      <c r="R79" s="133"/>
      <c r="S79" s="862"/>
      <c r="X79" s="133"/>
    </row>
    <row r="80" spans="1:26" s="65" customFormat="1" ht="21.75" customHeight="1">
      <c r="B80" s="204"/>
      <c r="C80" s="204"/>
      <c r="D80" s="1296"/>
      <c r="G80" s="862"/>
      <c r="L80" s="130"/>
      <c r="M80" s="126"/>
      <c r="N80" s="126"/>
      <c r="O80" s="132"/>
      <c r="P80" s="570"/>
      <c r="Q80" s="131"/>
      <c r="R80" s="133"/>
      <c r="S80" s="862"/>
      <c r="X80" s="133"/>
    </row>
    <row r="81" spans="2:35" s="65" customFormat="1" ht="21.75" customHeight="1">
      <c r="B81" s="204"/>
      <c r="C81" s="204"/>
      <c r="D81" s="1296"/>
      <c r="G81" s="862"/>
      <c r="L81" s="130"/>
      <c r="M81" s="126"/>
      <c r="N81" s="126"/>
      <c r="O81" s="132"/>
      <c r="P81" s="570"/>
      <c r="Q81" s="131"/>
      <c r="R81" s="133"/>
      <c r="S81" s="862"/>
      <c r="X81" s="133"/>
    </row>
    <row r="82" spans="2:35" s="133" customFormat="1" ht="21.75" customHeight="1">
      <c r="B82" s="204"/>
      <c r="C82" s="204"/>
      <c r="D82" s="1296"/>
      <c r="E82" s="65"/>
      <c r="F82" s="65"/>
      <c r="G82" s="862"/>
      <c r="H82" s="65"/>
      <c r="I82" s="65"/>
      <c r="J82" s="65"/>
      <c r="K82" s="65"/>
      <c r="L82" s="130"/>
      <c r="M82" s="126"/>
      <c r="N82" s="126"/>
      <c r="O82" s="132"/>
      <c r="P82" s="570"/>
      <c r="Q82" s="131"/>
      <c r="S82" s="862"/>
      <c r="T82" s="65"/>
      <c r="U82" s="65"/>
      <c r="V82" s="65"/>
      <c r="W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</row>
    <row r="83" spans="2:35" s="133" customFormat="1" ht="21.75" customHeight="1">
      <c r="B83" s="204"/>
      <c r="C83" s="204"/>
      <c r="D83" s="1296"/>
      <c r="E83" s="65"/>
      <c r="F83" s="65"/>
      <c r="G83" s="862"/>
      <c r="H83" s="65"/>
      <c r="I83" s="65"/>
      <c r="J83" s="65"/>
      <c r="K83" s="65"/>
      <c r="L83" s="130"/>
      <c r="M83" s="126"/>
      <c r="N83" s="126"/>
      <c r="O83" s="132"/>
      <c r="P83" s="570"/>
      <c r="Q83" s="131"/>
      <c r="S83" s="862"/>
      <c r="T83" s="65"/>
      <c r="U83" s="65"/>
      <c r="V83" s="65"/>
      <c r="W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</row>
    <row r="84" spans="2:35" s="133" customFormat="1" ht="21.75" customHeight="1">
      <c r="B84" s="204"/>
      <c r="C84" s="204"/>
      <c r="D84" s="1296"/>
      <c r="E84" s="65"/>
      <c r="F84" s="65"/>
      <c r="G84" s="862"/>
      <c r="H84" s="65"/>
      <c r="I84" s="65"/>
      <c r="J84" s="65"/>
      <c r="K84" s="65"/>
      <c r="L84" s="130"/>
      <c r="M84" s="126"/>
      <c r="N84" s="126"/>
      <c r="O84" s="132"/>
      <c r="P84" s="570"/>
      <c r="Q84" s="131"/>
      <c r="S84" s="862"/>
      <c r="T84" s="65"/>
      <c r="U84" s="65"/>
      <c r="V84" s="65"/>
      <c r="W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</row>
    <row r="85" spans="2:35" s="133" customFormat="1" ht="21.75" customHeight="1">
      <c r="B85" s="204"/>
      <c r="C85" s="204"/>
      <c r="D85" s="1296"/>
      <c r="E85" s="65"/>
      <c r="F85" s="65"/>
      <c r="G85" s="862"/>
      <c r="H85" s="65"/>
      <c r="I85" s="65"/>
      <c r="J85" s="65"/>
      <c r="K85" s="65"/>
      <c r="L85" s="130"/>
      <c r="M85" s="126"/>
      <c r="N85" s="126"/>
      <c r="O85" s="132"/>
      <c r="P85" s="570"/>
      <c r="Q85" s="131"/>
      <c r="S85" s="862"/>
      <c r="T85" s="65"/>
      <c r="U85" s="65"/>
      <c r="V85" s="65"/>
      <c r="W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</row>
    <row r="86" spans="2:35" s="133" customFormat="1" ht="21.75" customHeight="1">
      <c r="B86" s="204"/>
      <c r="C86" s="204"/>
      <c r="D86" s="1296"/>
      <c r="E86" s="65"/>
      <c r="F86" s="65"/>
      <c r="G86" s="862"/>
      <c r="H86" s="65"/>
      <c r="I86" s="65"/>
      <c r="J86" s="65"/>
      <c r="K86" s="65"/>
      <c r="L86" s="130"/>
      <c r="M86" s="126"/>
      <c r="N86" s="126"/>
      <c r="O86" s="132"/>
      <c r="P86" s="570"/>
      <c r="Q86" s="131"/>
      <c r="S86" s="862"/>
      <c r="T86" s="65"/>
      <c r="U86" s="65"/>
      <c r="V86" s="65"/>
      <c r="W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</row>
    <row r="87" spans="2:35" s="133" customFormat="1" ht="21.75" customHeight="1">
      <c r="B87" s="204"/>
      <c r="C87" s="204"/>
      <c r="D87" s="1296"/>
      <c r="E87" s="65"/>
      <c r="F87" s="65"/>
      <c r="G87" s="862"/>
      <c r="H87" s="65"/>
      <c r="I87" s="65"/>
      <c r="J87" s="65"/>
      <c r="K87" s="65"/>
      <c r="L87" s="130"/>
      <c r="M87" s="126"/>
      <c r="N87" s="126"/>
      <c r="O87" s="132"/>
      <c r="P87" s="570"/>
      <c r="Q87" s="131"/>
      <c r="S87" s="862"/>
      <c r="T87" s="65"/>
      <c r="U87" s="65"/>
      <c r="V87" s="65"/>
      <c r="W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</row>
    <row r="88" spans="2:35" s="133" customFormat="1" ht="21.75" customHeight="1">
      <c r="B88" s="204"/>
      <c r="C88" s="204"/>
      <c r="D88" s="1296"/>
      <c r="E88" s="65"/>
      <c r="F88" s="65"/>
      <c r="G88" s="862"/>
      <c r="H88" s="65"/>
      <c r="I88" s="65"/>
      <c r="J88" s="65"/>
      <c r="K88" s="65"/>
      <c r="L88" s="130"/>
      <c r="M88" s="126"/>
      <c r="N88" s="126"/>
      <c r="O88" s="132"/>
      <c r="P88" s="570"/>
      <c r="Q88" s="131"/>
      <c r="S88" s="862"/>
      <c r="T88" s="65"/>
      <c r="U88" s="65"/>
      <c r="V88" s="65"/>
      <c r="W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</row>
    <row r="89" spans="2:35" s="133" customFormat="1" ht="21.75" customHeight="1">
      <c r="B89" s="204"/>
      <c r="C89" s="204"/>
      <c r="D89" s="1296"/>
      <c r="E89" s="65"/>
      <c r="F89" s="65"/>
      <c r="G89" s="862"/>
      <c r="H89" s="65"/>
      <c r="I89" s="65"/>
      <c r="J89" s="65"/>
      <c r="K89" s="65"/>
      <c r="L89" s="130"/>
      <c r="M89" s="126"/>
      <c r="N89" s="126"/>
      <c r="O89" s="132"/>
      <c r="P89" s="570"/>
      <c r="Q89" s="131"/>
      <c r="S89" s="862"/>
      <c r="T89" s="65"/>
      <c r="U89" s="65"/>
      <c r="V89" s="65"/>
      <c r="W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</row>
    <row r="90" spans="2:35" s="133" customFormat="1" ht="21.75" customHeight="1">
      <c r="B90" s="204"/>
      <c r="C90" s="204"/>
      <c r="D90" s="1296"/>
      <c r="E90" s="65"/>
      <c r="F90" s="65"/>
      <c r="G90" s="862"/>
      <c r="H90" s="65"/>
      <c r="I90" s="65"/>
      <c r="J90" s="65"/>
      <c r="K90" s="65"/>
      <c r="L90" s="130"/>
      <c r="M90" s="126"/>
      <c r="N90" s="126"/>
      <c r="O90" s="132"/>
      <c r="P90" s="570"/>
      <c r="Q90" s="131"/>
      <c r="S90" s="862"/>
      <c r="T90" s="65"/>
      <c r="U90" s="65"/>
      <c r="V90" s="65"/>
      <c r="W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</row>
    <row r="91" spans="2:35" s="133" customFormat="1" ht="21.75" customHeight="1">
      <c r="B91" s="204"/>
      <c r="C91" s="204"/>
      <c r="D91" s="1296"/>
      <c r="E91" s="65"/>
      <c r="F91" s="65"/>
      <c r="G91" s="862"/>
      <c r="H91" s="65"/>
      <c r="I91" s="65"/>
      <c r="J91" s="65"/>
      <c r="K91" s="65"/>
      <c r="L91" s="130"/>
      <c r="M91" s="126"/>
      <c r="N91" s="126"/>
      <c r="O91" s="132"/>
      <c r="P91" s="570"/>
      <c r="Q91" s="131"/>
      <c r="S91" s="862"/>
      <c r="T91" s="65"/>
      <c r="U91" s="65"/>
      <c r="V91" s="65"/>
      <c r="W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</row>
    <row r="92" spans="2:35" s="133" customFormat="1" ht="21.75" customHeight="1">
      <c r="B92" s="204"/>
      <c r="C92" s="204"/>
      <c r="D92" s="1296"/>
      <c r="E92" s="65"/>
      <c r="F92" s="65"/>
      <c r="G92" s="862"/>
      <c r="H92" s="65"/>
      <c r="I92" s="65"/>
      <c r="J92" s="65"/>
      <c r="K92" s="65"/>
      <c r="L92" s="130"/>
      <c r="M92" s="126"/>
      <c r="N92" s="126"/>
      <c r="O92" s="132"/>
      <c r="P92" s="570"/>
      <c r="Q92" s="131"/>
      <c r="S92" s="862"/>
      <c r="T92" s="65"/>
      <c r="U92" s="65"/>
      <c r="V92" s="65"/>
      <c r="W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</row>
    <row r="93" spans="2:35" s="133" customFormat="1" ht="21.75" customHeight="1">
      <c r="B93" s="204"/>
      <c r="C93" s="204"/>
      <c r="D93" s="1296"/>
      <c r="E93" s="65"/>
      <c r="F93" s="65"/>
      <c r="G93" s="862"/>
      <c r="H93" s="65"/>
      <c r="I93" s="65"/>
      <c r="J93" s="65"/>
      <c r="K93" s="65"/>
      <c r="L93" s="130"/>
      <c r="M93" s="126"/>
      <c r="N93" s="126"/>
      <c r="O93" s="132"/>
      <c r="P93" s="570"/>
      <c r="Q93" s="131"/>
      <c r="S93" s="862"/>
      <c r="T93" s="65"/>
      <c r="U93" s="65"/>
      <c r="V93" s="65"/>
      <c r="W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</row>
    <row r="94" spans="2:35" s="133" customFormat="1" ht="21.75" customHeight="1">
      <c r="B94" s="204"/>
      <c r="C94" s="204"/>
      <c r="D94" s="1296"/>
      <c r="E94" s="65"/>
      <c r="F94" s="65"/>
      <c r="G94" s="862"/>
      <c r="H94" s="65"/>
      <c r="I94" s="65"/>
      <c r="J94" s="65"/>
      <c r="K94" s="65"/>
      <c r="L94" s="130"/>
      <c r="M94" s="126"/>
      <c r="N94" s="126"/>
      <c r="O94" s="132"/>
      <c r="P94" s="570"/>
      <c r="Q94" s="131"/>
      <c r="S94" s="862"/>
      <c r="T94" s="65"/>
      <c r="U94" s="65"/>
      <c r="V94" s="65"/>
      <c r="W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</row>
    <row r="95" spans="2:35" s="133" customFormat="1" ht="21.75" customHeight="1">
      <c r="B95" s="204"/>
      <c r="C95" s="204"/>
      <c r="D95" s="1296"/>
      <c r="E95" s="65"/>
      <c r="F95" s="65"/>
      <c r="G95" s="862"/>
      <c r="H95" s="65"/>
      <c r="I95" s="65"/>
      <c r="J95" s="65"/>
      <c r="K95" s="65"/>
      <c r="L95" s="130"/>
      <c r="M95" s="126"/>
      <c r="N95" s="126"/>
      <c r="O95" s="132"/>
      <c r="P95" s="570"/>
      <c r="Q95" s="131"/>
      <c r="S95" s="862"/>
      <c r="T95" s="65"/>
      <c r="U95" s="65"/>
      <c r="V95" s="65"/>
      <c r="W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</row>
    <row r="96" spans="2:35" s="133" customFormat="1" ht="21.75" customHeight="1">
      <c r="B96" s="204"/>
      <c r="C96" s="204"/>
      <c r="D96" s="1296"/>
      <c r="E96" s="65"/>
      <c r="F96" s="65"/>
      <c r="G96" s="862"/>
      <c r="H96" s="65"/>
      <c r="I96" s="65"/>
      <c r="J96" s="65"/>
      <c r="K96" s="65"/>
      <c r="L96" s="130"/>
      <c r="M96" s="126"/>
      <c r="N96" s="126"/>
      <c r="O96" s="132"/>
      <c r="P96" s="570"/>
      <c r="Q96" s="131"/>
      <c r="S96" s="862"/>
      <c r="T96" s="65"/>
      <c r="U96" s="65"/>
      <c r="V96" s="65"/>
      <c r="W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</row>
    <row r="97" spans="2:35" s="133" customFormat="1" ht="21.75" customHeight="1">
      <c r="B97" s="204"/>
      <c r="C97" s="204"/>
      <c r="D97" s="1296"/>
      <c r="E97" s="65"/>
      <c r="F97" s="65"/>
      <c r="G97" s="862"/>
      <c r="H97" s="65"/>
      <c r="I97" s="65"/>
      <c r="J97" s="65"/>
      <c r="K97" s="65"/>
      <c r="L97" s="130"/>
      <c r="M97" s="126"/>
      <c r="N97" s="126"/>
      <c r="O97" s="132"/>
      <c r="P97" s="570"/>
      <c r="Q97" s="131"/>
      <c r="S97" s="862"/>
      <c r="T97" s="65"/>
      <c r="U97" s="65"/>
      <c r="V97" s="65"/>
      <c r="W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</row>
    <row r="98" spans="2:35" s="133" customFormat="1" ht="21.75" customHeight="1">
      <c r="B98" s="204"/>
      <c r="C98" s="204"/>
      <c r="D98" s="1296"/>
      <c r="E98" s="65"/>
      <c r="F98" s="65"/>
      <c r="G98" s="862"/>
      <c r="H98" s="65"/>
      <c r="I98" s="65"/>
      <c r="J98" s="65"/>
      <c r="K98" s="65"/>
      <c r="L98" s="130"/>
      <c r="M98" s="126"/>
      <c r="N98" s="126"/>
      <c r="O98" s="132"/>
      <c r="P98" s="570"/>
      <c r="Q98" s="131"/>
      <c r="S98" s="862"/>
      <c r="T98" s="65"/>
      <c r="U98" s="65"/>
      <c r="V98" s="65"/>
      <c r="W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</row>
    <row r="99" spans="2:35" s="133" customFormat="1" ht="21.75" customHeight="1">
      <c r="B99" s="204"/>
      <c r="C99" s="204"/>
      <c r="D99" s="1296"/>
      <c r="E99" s="65"/>
      <c r="F99" s="65"/>
      <c r="G99" s="862"/>
      <c r="H99" s="65"/>
      <c r="I99" s="65"/>
      <c r="J99" s="65"/>
      <c r="K99" s="65"/>
      <c r="L99" s="130"/>
      <c r="M99" s="126"/>
      <c r="N99" s="126"/>
      <c r="O99" s="132"/>
      <c r="P99" s="570"/>
      <c r="Q99" s="131"/>
      <c r="S99" s="862"/>
      <c r="T99" s="65"/>
      <c r="U99" s="65"/>
      <c r="V99" s="65"/>
      <c r="W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</row>
    <row r="100" spans="2:35" s="133" customFormat="1" ht="21.75" customHeight="1">
      <c r="B100" s="204"/>
      <c r="C100" s="204"/>
      <c r="D100" s="1296"/>
      <c r="E100" s="65"/>
      <c r="F100" s="65"/>
      <c r="G100" s="862"/>
      <c r="H100" s="65"/>
      <c r="I100" s="65"/>
      <c r="J100" s="65"/>
      <c r="K100" s="65"/>
      <c r="L100" s="130"/>
      <c r="M100" s="126"/>
      <c r="N100" s="126"/>
      <c r="O100" s="132"/>
      <c r="P100" s="570"/>
      <c r="Q100" s="131"/>
      <c r="S100" s="862"/>
      <c r="T100" s="65"/>
      <c r="U100" s="65"/>
      <c r="V100" s="65"/>
      <c r="W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</row>
    <row r="101" spans="2:35" s="133" customFormat="1" ht="21.75" customHeight="1">
      <c r="B101" s="204"/>
      <c r="C101" s="204"/>
      <c r="D101" s="1296"/>
      <c r="E101" s="65"/>
      <c r="F101" s="65"/>
      <c r="G101" s="862"/>
      <c r="H101" s="65"/>
      <c r="I101" s="65"/>
      <c r="J101" s="65"/>
      <c r="K101" s="65"/>
      <c r="L101" s="130"/>
      <c r="M101" s="126"/>
      <c r="N101" s="126"/>
      <c r="O101" s="132"/>
      <c r="P101" s="570"/>
      <c r="Q101" s="131"/>
      <c r="S101" s="862"/>
      <c r="T101" s="65"/>
      <c r="U101" s="65"/>
      <c r="V101" s="65"/>
      <c r="W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</row>
    <row r="102" spans="2:35" s="133" customFormat="1" ht="21.75" customHeight="1">
      <c r="B102" s="204"/>
      <c r="C102" s="204"/>
      <c r="D102" s="1296"/>
      <c r="E102" s="65"/>
      <c r="F102" s="65"/>
      <c r="G102" s="862"/>
      <c r="H102" s="65"/>
      <c r="I102" s="65"/>
      <c r="J102" s="65"/>
      <c r="K102" s="65"/>
      <c r="L102" s="130"/>
      <c r="M102" s="126"/>
      <c r="N102" s="126"/>
      <c r="O102" s="132"/>
      <c r="P102" s="570"/>
      <c r="Q102" s="131"/>
      <c r="S102" s="862"/>
      <c r="T102" s="65"/>
      <c r="U102" s="65"/>
      <c r="V102" s="65"/>
      <c r="W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</row>
    <row r="103" spans="2:35" s="133" customFormat="1" ht="21.75" customHeight="1">
      <c r="B103" s="204"/>
      <c r="C103" s="204"/>
      <c r="D103" s="1296"/>
      <c r="E103" s="65"/>
      <c r="F103" s="65"/>
      <c r="G103" s="862"/>
      <c r="H103" s="65"/>
      <c r="I103" s="65"/>
      <c r="J103" s="65"/>
      <c r="K103" s="65"/>
      <c r="L103" s="130"/>
      <c r="M103" s="126"/>
      <c r="N103" s="126"/>
      <c r="O103" s="132"/>
      <c r="P103" s="570"/>
      <c r="Q103" s="131"/>
      <c r="S103" s="862"/>
      <c r="T103" s="65"/>
      <c r="U103" s="65"/>
      <c r="V103" s="65"/>
      <c r="W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</row>
    <row r="104" spans="2:35" s="133" customFormat="1" ht="21.75" customHeight="1">
      <c r="B104" s="204"/>
      <c r="C104" s="204"/>
      <c r="D104" s="1296"/>
      <c r="E104" s="65"/>
      <c r="F104" s="65"/>
      <c r="G104" s="862"/>
      <c r="H104" s="65"/>
      <c r="I104" s="65"/>
      <c r="J104" s="65"/>
      <c r="K104" s="65"/>
      <c r="L104" s="130"/>
      <c r="M104" s="126"/>
      <c r="N104" s="126"/>
      <c r="O104" s="132"/>
      <c r="P104" s="570"/>
      <c r="Q104" s="131"/>
      <c r="S104" s="862"/>
      <c r="T104" s="65"/>
      <c r="U104" s="65"/>
      <c r="V104" s="65"/>
      <c r="W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</row>
    <row r="105" spans="2:35" s="133" customFormat="1" ht="21.75" customHeight="1">
      <c r="B105" s="204"/>
      <c r="C105" s="204"/>
      <c r="D105" s="1296"/>
      <c r="E105" s="65"/>
      <c r="F105" s="65"/>
      <c r="G105" s="862"/>
      <c r="H105" s="65"/>
      <c r="I105" s="65"/>
      <c r="J105" s="65"/>
      <c r="K105" s="65"/>
      <c r="L105" s="130"/>
      <c r="M105" s="126"/>
      <c r="N105" s="126"/>
      <c r="O105" s="132"/>
      <c r="P105" s="570"/>
      <c r="Q105" s="131"/>
      <c r="S105" s="862"/>
      <c r="T105" s="65"/>
      <c r="U105" s="65"/>
      <c r="V105" s="65"/>
      <c r="W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</row>
    <row r="106" spans="2:35" s="133" customFormat="1" ht="21.75" customHeight="1">
      <c r="B106" s="204"/>
      <c r="C106" s="204"/>
      <c r="D106" s="1296"/>
      <c r="E106" s="65"/>
      <c r="F106" s="65"/>
      <c r="G106" s="862"/>
      <c r="H106" s="65"/>
      <c r="I106" s="65"/>
      <c r="J106" s="65"/>
      <c r="K106" s="65"/>
      <c r="L106" s="130"/>
      <c r="M106" s="126"/>
      <c r="N106" s="126"/>
      <c r="O106" s="132"/>
      <c r="P106" s="570"/>
      <c r="Q106" s="131"/>
      <c r="S106" s="862"/>
      <c r="T106" s="65"/>
      <c r="U106" s="65"/>
      <c r="V106" s="65"/>
      <c r="W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</row>
    <row r="107" spans="2:35" s="133" customFormat="1" ht="21.75" customHeight="1">
      <c r="B107" s="204"/>
      <c r="C107" s="204"/>
      <c r="D107" s="1296"/>
      <c r="E107" s="65"/>
      <c r="F107" s="65"/>
      <c r="G107" s="862"/>
      <c r="H107" s="65"/>
      <c r="I107" s="65"/>
      <c r="J107" s="65"/>
      <c r="K107" s="65"/>
      <c r="L107" s="130"/>
      <c r="M107" s="126"/>
      <c r="N107" s="126"/>
      <c r="O107" s="132"/>
      <c r="P107" s="570"/>
      <c r="Q107" s="131"/>
      <c r="S107" s="862"/>
      <c r="T107" s="65"/>
      <c r="U107" s="65"/>
      <c r="V107" s="65"/>
      <c r="W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</row>
    <row r="108" spans="2:35" s="133" customFormat="1" ht="21.75" customHeight="1">
      <c r="B108" s="204"/>
      <c r="C108" s="204"/>
      <c r="D108" s="1296"/>
      <c r="E108" s="65"/>
      <c r="F108" s="65"/>
      <c r="G108" s="862"/>
      <c r="H108" s="65"/>
      <c r="I108" s="65"/>
      <c r="J108" s="65"/>
      <c r="K108" s="65"/>
      <c r="L108" s="130"/>
      <c r="M108" s="126"/>
      <c r="N108" s="126"/>
      <c r="O108" s="132"/>
      <c r="P108" s="570"/>
      <c r="Q108" s="131"/>
      <c r="S108" s="862"/>
      <c r="T108" s="65"/>
      <c r="U108" s="65"/>
      <c r="V108" s="65"/>
      <c r="W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</row>
    <row r="109" spans="2:35" s="133" customFormat="1" ht="21.75" customHeight="1">
      <c r="B109" s="204"/>
      <c r="C109" s="204"/>
      <c r="D109" s="1296"/>
      <c r="E109" s="65"/>
      <c r="F109" s="65"/>
      <c r="G109" s="862"/>
      <c r="H109" s="65"/>
      <c r="I109" s="65"/>
      <c r="J109" s="65"/>
      <c r="K109" s="65"/>
      <c r="L109" s="130"/>
      <c r="M109" s="126"/>
      <c r="N109" s="126"/>
      <c r="O109" s="132"/>
      <c r="P109" s="570"/>
      <c r="Q109" s="131"/>
      <c r="S109" s="862"/>
      <c r="T109" s="65"/>
      <c r="U109" s="65"/>
      <c r="V109" s="65"/>
      <c r="W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</row>
    <row r="110" spans="2:35" s="133" customFormat="1" ht="21.75" customHeight="1">
      <c r="B110" s="204"/>
      <c r="C110" s="204"/>
      <c r="D110" s="1296"/>
      <c r="E110" s="65"/>
      <c r="F110" s="65"/>
      <c r="G110" s="862"/>
      <c r="H110" s="65"/>
      <c r="I110" s="65"/>
      <c r="J110" s="65"/>
      <c r="K110" s="65"/>
      <c r="L110" s="130"/>
      <c r="M110" s="126"/>
      <c r="N110" s="126"/>
      <c r="O110" s="132"/>
      <c r="P110" s="570"/>
      <c r="Q110" s="131"/>
      <c r="S110" s="862"/>
      <c r="T110" s="65"/>
      <c r="U110" s="65"/>
      <c r="V110" s="65"/>
      <c r="W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</row>
    <row r="111" spans="2:35" s="133" customFormat="1" ht="21.75" customHeight="1">
      <c r="B111" s="204"/>
      <c r="C111" s="204"/>
      <c r="D111" s="1296"/>
      <c r="E111" s="65"/>
      <c r="F111" s="65"/>
      <c r="G111" s="862"/>
      <c r="H111" s="65"/>
      <c r="I111" s="65"/>
      <c r="J111" s="65"/>
      <c r="K111" s="65"/>
      <c r="L111" s="130"/>
      <c r="M111" s="126"/>
      <c r="N111" s="126"/>
      <c r="O111" s="132"/>
      <c r="P111" s="570"/>
      <c r="Q111" s="131"/>
      <c r="S111" s="862"/>
      <c r="T111" s="65"/>
      <c r="U111" s="65"/>
      <c r="V111" s="65"/>
      <c r="W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</row>
    <row r="112" spans="2:35" s="133" customFormat="1" ht="21.75" customHeight="1">
      <c r="B112" s="204"/>
      <c r="C112" s="204"/>
      <c r="D112" s="1296"/>
      <c r="E112" s="65"/>
      <c r="F112" s="65"/>
      <c r="G112" s="862"/>
      <c r="H112" s="65"/>
      <c r="I112" s="65"/>
      <c r="J112" s="65"/>
      <c r="K112" s="65"/>
      <c r="L112" s="130"/>
      <c r="M112" s="126"/>
      <c r="N112" s="126"/>
      <c r="O112" s="132"/>
      <c r="P112" s="570"/>
      <c r="Q112" s="131"/>
      <c r="S112" s="862"/>
      <c r="T112" s="65"/>
      <c r="U112" s="65"/>
      <c r="V112" s="65"/>
      <c r="W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</row>
    <row r="113" spans="2:35" s="133" customFormat="1" ht="21.75" customHeight="1">
      <c r="B113" s="204"/>
      <c r="C113" s="204"/>
      <c r="D113" s="1296"/>
      <c r="E113" s="65"/>
      <c r="F113" s="65"/>
      <c r="G113" s="862"/>
      <c r="H113" s="65"/>
      <c r="I113" s="65"/>
      <c r="J113" s="65"/>
      <c r="K113" s="65"/>
      <c r="L113" s="130"/>
      <c r="M113" s="126"/>
      <c r="N113" s="126"/>
      <c r="O113" s="132"/>
      <c r="P113" s="570"/>
      <c r="Q113" s="131"/>
      <c r="S113" s="862"/>
      <c r="T113" s="65"/>
      <c r="U113" s="65"/>
      <c r="V113" s="65"/>
      <c r="W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</row>
    <row r="114" spans="2:35" s="133" customFormat="1" ht="21.75" customHeight="1">
      <c r="B114" s="204"/>
      <c r="C114" s="204"/>
      <c r="D114" s="1296"/>
      <c r="E114" s="65"/>
      <c r="F114" s="65"/>
      <c r="G114" s="862"/>
      <c r="H114" s="65"/>
      <c r="I114" s="65"/>
      <c r="J114" s="65"/>
      <c r="K114" s="65"/>
      <c r="L114" s="130"/>
      <c r="M114" s="126"/>
      <c r="N114" s="126"/>
      <c r="O114" s="132"/>
      <c r="P114" s="570"/>
      <c r="Q114" s="131"/>
      <c r="S114" s="862"/>
      <c r="T114" s="65"/>
      <c r="U114" s="65"/>
      <c r="V114" s="65"/>
      <c r="W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</row>
    <row r="115" spans="2:35" s="133" customFormat="1" ht="21.75" customHeight="1">
      <c r="B115" s="204"/>
      <c r="C115" s="204"/>
      <c r="D115" s="1296"/>
      <c r="E115" s="65"/>
      <c r="F115" s="65"/>
      <c r="G115" s="862"/>
      <c r="H115" s="65"/>
      <c r="I115" s="65"/>
      <c r="J115" s="65"/>
      <c r="K115" s="65"/>
      <c r="L115" s="130"/>
      <c r="M115" s="126"/>
      <c r="N115" s="126"/>
      <c r="O115" s="132"/>
      <c r="P115" s="570"/>
      <c r="Q115" s="131"/>
      <c r="S115" s="862"/>
      <c r="T115" s="65"/>
      <c r="U115" s="65"/>
      <c r="V115" s="65"/>
      <c r="W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</row>
    <row r="116" spans="2:35" s="133" customFormat="1" ht="21.75" customHeight="1">
      <c r="B116" s="204"/>
      <c r="C116" s="204"/>
      <c r="D116" s="1296"/>
      <c r="E116" s="65"/>
      <c r="F116" s="65"/>
      <c r="G116" s="862"/>
      <c r="H116" s="65"/>
      <c r="I116" s="65"/>
      <c r="J116" s="65"/>
      <c r="K116" s="65"/>
      <c r="L116" s="130"/>
      <c r="M116" s="126"/>
      <c r="N116" s="126"/>
      <c r="O116" s="132"/>
      <c r="P116" s="570"/>
      <c r="Q116" s="131"/>
      <c r="S116" s="862"/>
      <c r="T116" s="65"/>
      <c r="U116" s="65"/>
      <c r="V116" s="65"/>
      <c r="W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</row>
    <row r="117" spans="2:35" s="133" customFormat="1" ht="21.75" customHeight="1">
      <c r="B117" s="204"/>
      <c r="C117" s="204"/>
      <c r="D117" s="1296"/>
      <c r="E117" s="65"/>
      <c r="F117" s="65"/>
      <c r="G117" s="862"/>
      <c r="H117" s="65"/>
      <c r="I117" s="65"/>
      <c r="J117" s="65"/>
      <c r="K117" s="65"/>
      <c r="L117" s="130"/>
      <c r="M117" s="126"/>
      <c r="N117" s="126"/>
      <c r="O117" s="132"/>
      <c r="P117" s="570"/>
      <c r="Q117" s="131"/>
      <c r="S117" s="862"/>
      <c r="T117" s="65"/>
      <c r="U117" s="65"/>
      <c r="V117" s="65"/>
      <c r="W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</row>
    <row r="118" spans="2:35" s="133" customFormat="1" ht="21.75" customHeight="1">
      <c r="B118" s="204"/>
      <c r="C118" s="204"/>
      <c r="D118" s="1296"/>
      <c r="E118" s="65"/>
      <c r="F118" s="65"/>
      <c r="G118" s="862"/>
      <c r="H118" s="65"/>
      <c r="I118" s="65"/>
      <c r="J118" s="65"/>
      <c r="K118" s="65"/>
      <c r="L118" s="130"/>
      <c r="M118" s="126"/>
      <c r="N118" s="126"/>
      <c r="O118" s="132"/>
      <c r="P118" s="570"/>
      <c r="Q118" s="131"/>
      <c r="S118" s="862"/>
      <c r="T118" s="65"/>
      <c r="U118" s="65"/>
      <c r="V118" s="65"/>
      <c r="W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</row>
    <row r="119" spans="2:35" s="133" customFormat="1" ht="21.75" customHeight="1">
      <c r="B119" s="204"/>
      <c r="C119" s="204"/>
      <c r="D119" s="1296"/>
      <c r="E119" s="65"/>
      <c r="F119" s="65"/>
      <c r="G119" s="862"/>
      <c r="H119" s="65"/>
      <c r="I119" s="65"/>
      <c r="J119" s="65"/>
      <c r="K119" s="65"/>
      <c r="L119" s="130"/>
      <c r="M119" s="126"/>
      <c r="N119" s="126"/>
      <c r="O119" s="132"/>
      <c r="P119" s="570"/>
      <c r="Q119" s="131"/>
      <c r="S119" s="862"/>
      <c r="T119" s="65"/>
      <c r="U119" s="65"/>
      <c r="V119" s="65"/>
      <c r="W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</row>
    <row r="120" spans="2:35" s="133" customFormat="1" ht="21.75" customHeight="1">
      <c r="B120" s="204"/>
      <c r="C120" s="204"/>
      <c r="D120" s="1296"/>
      <c r="E120" s="65"/>
      <c r="F120" s="65"/>
      <c r="G120" s="862"/>
      <c r="H120" s="65"/>
      <c r="I120" s="65"/>
      <c r="J120" s="65"/>
      <c r="K120" s="65"/>
      <c r="L120" s="130"/>
      <c r="M120" s="126"/>
      <c r="N120" s="126"/>
      <c r="O120" s="132"/>
      <c r="P120" s="570"/>
      <c r="Q120" s="131"/>
      <c r="S120" s="862"/>
      <c r="T120" s="65"/>
      <c r="U120" s="65"/>
      <c r="V120" s="65"/>
      <c r="W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</row>
    <row r="121" spans="2:35" s="133" customFormat="1" ht="21.75" customHeight="1">
      <c r="B121" s="204"/>
      <c r="C121" s="204"/>
      <c r="D121" s="1296"/>
      <c r="E121" s="65"/>
      <c r="F121" s="65"/>
      <c r="G121" s="862"/>
      <c r="H121" s="65"/>
      <c r="I121" s="65"/>
      <c r="J121" s="65"/>
      <c r="K121" s="65"/>
      <c r="L121" s="130"/>
      <c r="M121" s="126"/>
      <c r="N121" s="126"/>
      <c r="O121" s="132"/>
      <c r="P121" s="570"/>
      <c r="Q121" s="131"/>
      <c r="S121" s="862"/>
      <c r="T121" s="65"/>
      <c r="U121" s="65"/>
      <c r="V121" s="65"/>
      <c r="W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</row>
    <row r="122" spans="2:35" s="133" customFormat="1" ht="21.75" customHeight="1">
      <c r="B122" s="204"/>
      <c r="C122" s="204"/>
      <c r="D122" s="1296"/>
      <c r="E122" s="65"/>
      <c r="F122" s="65"/>
      <c r="G122" s="862"/>
      <c r="H122" s="65"/>
      <c r="I122" s="65"/>
      <c r="J122" s="65"/>
      <c r="K122" s="65"/>
      <c r="L122" s="130"/>
      <c r="M122" s="126"/>
      <c r="N122" s="126"/>
      <c r="O122" s="132"/>
      <c r="P122" s="570"/>
      <c r="Q122" s="131"/>
      <c r="S122" s="862"/>
      <c r="T122" s="65"/>
      <c r="U122" s="65"/>
      <c r="V122" s="65"/>
      <c r="W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</row>
    <row r="123" spans="2:35" s="133" customFormat="1" ht="21.75" customHeight="1">
      <c r="B123" s="204"/>
      <c r="C123" s="204"/>
      <c r="D123" s="1296"/>
      <c r="E123" s="65"/>
      <c r="F123" s="65"/>
      <c r="G123" s="862"/>
      <c r="H123" s="65"/>
      <c r="I123" s="65"/>
      <c r="J123" s="65"/>
      <c r="K123" s="65"/>
      <c r="L123" s="130"/>
      <c r="M123" s="126"/>
      <c r="N123" s="126"/>
      <c r="O123" s="132"/>
      <c r="P123" s="570"/>
      <c r="Q123" s="131"/>
      <c r="S123" s="862"/>
      <c r="T123" s="65"/>
      <c r="U123" s="65"/>
      <c r="V123" s="65"/>
      <c r="W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</row>
    <row r="124" spans="2:35" s="133" customFormat="1" ht="21.75" customHeight="1">
      <c r="B124" s="204"/>
      <c r="C124" s="204"/>
      <c r="D124" s="1296"/>
      <c r="E124" s="65"/>
      <c r="F124" s="65"/>
      <c r="G124" s="862"/>
      <c r="H124" s="65"/>
      <c r="I124" s="65"/>
      <c r="J124" s="65"/>
      <c r="K124" s="65"/>
      <c r="L124" s="130"/>
      <c r="M124" s="126"/>
      <c r="N124" s="126"/>
      <c r="O124" s="132"/>
      <c r="P124" s="570"/>
      <c r="Q124" s="131"/>
      <c r="S124" s="862"/>
      <c r="T124" s="65"/>
      <c r="U124" s="65"/>
      <c r="V124" s="65"/>
      <c r="W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</row>
    <row r="125" spans="2:35" s="133" customFormat="1" ht="21.75" customHeight="1">
      <c r="B125" s="204"/>
      <c r="C125" s="204"/>
      <c r="D125" s="1296"/>
      <c r="E125" s="65"/>
      <c r="F125" s="65"/>
      <c r="G125" s="862"/>
      <c r="H125" s="65"/>
      <c r="I125" s="65"/>
      <c r="J125" s="65"/>
      <c r="K125" s="65"/>
      <c r="L125" s="130"/>
      <c r="M125" s="126"/>
      <c r="N125" s="126"/>
      <c r="O125" s="132"/>
      <c r="P125" s="570"/>
      <c r="Q125" s="131"/>
      <c r="S125" s="862"/>
      <c r="T125" s="65"/>
      <c r="U125" s="65"/>
      <c r="V125" s="65"/>
      <c r="W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</row>
    <row r="126" spans="2:35" s="133" customFormat="1" ht="21.75" customHeight="1">
      <c r="B126" s="204"/>
      <c r="C126" s="204"/>
      <c r="D126" s="1296"/>
      <c r="E126" s="65"/>
      <c r="F126" s="65"/>
      <c r="G126" s="862"/>
      <c r="H126" s="65"/>
      <c r="I126" s="65"/>
      <c r="J126" s="65"/>
      <c r="K126" s="65"/>
      <c r="L126" s="130"/>
      <c r="M126" s="126"/>
      <c r="N126" s="126"/>
      <c r="O126" s="132"/>
      <c r="P126" s="570"/>
      <c r="Q126" s="131"/>
      <c r="S126" s="862"/>
      <c r="T126" s="65"/>
      <c r="U126" s="65"/>
      <c r="V126" s="65"/>
      <c r="W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</row>
    <row r="127" spans="2:35" s="133" customFormat="1" ht="21.75" customHeight="1">
      <c r="B127" s="204"/>
      <c r="C127" s="204"/>
      <c r="D127" s="1296"/>
      <c r="E127" s="65"/>
      <c r="F127" s="65"/>
      <c r="G127" s="862"/>
      <c r="H127" s="65"/>
      <c r="I127" s="65"/>
      <c r="J127" s="65"/>
      <c r="K127" s="65"/>
      <c r="L127" s="130"/>
      <c r="M127" s="126"/>
      <c r="N127" s="126"/>
      <c r="O127" s="132"/>
      <c r="P127" s="570"/>
      <c r="Q127" s="131"/>
      <c r="S127" s="862"/>
      <c r="T127" s="65"/>
      <c r="U127" s="65"/>
      <c r="V127" s="65"/>
      <c r="W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</row>
    <row r="128" spans="2:35" s="133" customFormat="1" ht="21.75" customHeight="1">
      <c r="B128" s="204"/>
      <c r="C128" s="204"/>
      <c r="D128" s="1296"/>
      <c r="E128" s="65"/>
      <c r="F128" s="65"/>
      <c r="G128" s="862"/>
      <c r="H128" s="65"/>
      <c r="I128" s="65"/>
      <c r="J128" s="65"/>
      <c r="K128" s="65"/>
      <c r="L128" s="130"/>
      <c r="M128" s="126"/>
      <c r="N128" s="126"/>
      <c r="O128" s="132"/>
      <c r="P128" s="570"/>
      <c r="Q128" s="131"/>
      <c r="S128" s="862"/>
      <c r="T128" s="65"/>
      <c r="U128" s="65"/>
      <c r="V128" s="65"/>
      <c r="W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</row>
    <row r="129" spans="1:35" s="133" customFormat="1" ht="21.75" customHeight="1">
      <c r="B129" s="204"/>
      <c r="C129" s="204"/>
      <c r="D129" s="1296"/>
      <c r="E129" s="65"/>
      <c r="F129" s="65"/>
      <c r="G129" s="862"/>
      <c r="H129" s="65"/>
      <c r="I129" s="65"/>
      <c r="J129" s="65"/>
      <c r="K129" s="65"/>
      <c r="L129" s="130"/>
      <c r="M129" s="126"/>
      <c r="N129" s="126"/>
      <c r="O129" s="132"/>
      <c r="P129" s="570"/>
      <c r="Q129" s="131"/>
      <c r="S129" s="862"/>
      <c r="T129" s="65"/>
      <c r="U129" s="65"/>
      <c r="V129" s="65"/>
      <c r="W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</row>
    <row r="130" spans="1:35" s="133" customFormat="1" ht="21.75" customHeight="1">
      <c r="B130" s="204"/>
      <c r="C130" s="204"/>
      <c r="D130" s="1296"/>
      <c r="E130" s="65"/>
      <c r="F130" s="65"/>
      <c r="G130" s="862"/>
      <c r="H130" s="65"/>
      <c r="I130" s="65"/>
      <c r="J130" s="65"/>
      <c r="K130" s="65"/>
      <c r="L130" s="130"/>
      <c r="M130" s="126"/>
      <c r="N130" s="126"/>
      <c r="O130" s="132"/>
      <c r="P130" s="570"/>
      <c r="Q130" s="131"/>
      <c r="S130" s="862"/>
      <c r="T130" s="65"/>
      <c r="U130" s="65"/>
      <c r="V130" s="65"/>
      <c r="W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</row>
    <row r="131" spans="1:35" s="133" customFormat="1" ht="21.75" customHeight="1">
      <c r="B131" s="204"/>
      <c r="C131" s="204"/>
      <c r="D131" s="1296"/>
      <c r="E131" s="65"/>
      <c r="F131" s="65"/>
      <c r="G131" s="862"/>
      <c r="H131" s="65"/>
      <c r="I131" s="65"/>
      <c r="J131" s="65"/>
      <c r="K131" s="65"/>
      <c r="L131" s="130"/>
      <c r="M131" s="126"/>
      <c r="N131" s="126"/>
      <c r="O131" s="132"/>
      <c r="P131" s="570"/>
      <c r="Q131" s="131"/>
      <c r="S131" s="862"/>
      <c r="T131" s="65"/>
      <c r="U131" s="65"/>
      <c r="V131" s="65"/>
      <c r="W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</row>
    <row r="132" spans="1:35" s="133" customFormat="1" ht="21.75" customHeight="1">
      <c r="B132" s="204"/>
      <c r="C132" s="204"/>
      <c r="D132" s="1296"/>
      <c r="E132" s="65"/>
      <c r="F132" s="65"/>
      <c r="G132" s="862"/>
      <c r="H132" s="65"/>
      <c r="I132" s="65"/>
      <c r="J132" s="65"/>
      <c r="K132" s="65"/>
      <c r="L132" s="130"/>
      <c r="M132" s="126"/>
      <c r="N132" s="126"/>
      <c r="O132" s="132"/>
      <c r="P132" s="570"/>
      <c r="Q132" s="131"/>
      <c r="S132" s="862"/>
      <c r="T132" s="65"/>
      <c r="U132" s="65"/>
      <c r="V132" s="65"/>
      <c r="W132" s="65"/>
      <c r="Y132" s="1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</row>
    <row r="133" spans="1:35" s="133" customFormat="1" ht="21.75" customHeight="1">
      <c r="B133" s="204"/>
      <c r="C133" s="204"/>
      <c r="D133" s="1296"/>
      <c r="E133" s="65"/>
      <c r="F133" s="65"/>
      <c r="G133" s="862"/>
      <c r="H133" s="65"/>
      <c r="I133" s="65"/>
      <c r="J133" s="65"/>
      <c r="K133" s="65"/>
      <c r="L133" s="130"/>
      <c r="M133" s="126"/>
      <c r="N133" s="126"/>
      <c r="O133" s="132"/>
      <c r="P133" s="570"/>
      <c r="Q133" s="131"/>
      <c r="S133" s="862"/>
      <c r="T133" s="65"/>
      <c r="U133" s="65"/>
      <c r="V133" s="65"/>
      <c r="W133" s="65"/>
      <c r="Y133" s="1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</row>
    <row r="134" spans="1:35" s="133" customFormat="1" ht="21.75" customHeight="1">
      <c r="B134" s="204"/>
      <c r="C134" s="204"/>
      <c r="D134" s="1296"/>
      <c r="E134" s="65"/>
      <c r="F134" s="65"/>
      <c r="G134" s="862"/>
      <c r="H134" s="65"/>
      <c r="I134" s="65"/>
      <c r="J134" s="65"/>
      <c r="K134" s="65"/>
      <c r="L134" s="130"/>
      <c r="M134" s="126"/>
      <c r="N134" s="126"/>
      <c r="O134" s="132"/>
      <c r="P134" s="570"/>
      <c r="Q134" s="131"/>
      <c r="S134" s="862"/>
      <c r="T134" s="65"/>
      <c r="U134" s="65"/>
      <c r="V134" s="65"/>
      <c r="W134" s="65"/>
      <c r="Y134" s="1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</row>
    <row r="135" spans="1:35" s="341" customFormat="1" ht="21.75" customHeight="1">
      <c r="A135" s="137"/>
      <c r="B135" s="173"/>
      <c r="C135" s="173"/>
      <c r="D135" s="575"/>
      <c r="E135" s="134"/>
      <c r="F135" s="134"/>
      <c r="G135" s="858"/>
      <c r="H135" s="134"/>
      <c r="I135" s="134"/>
      <c r="J135" s="134"/>
      <c r="K135" s="134"/>
      <c r="L135" s="11"/>
      <c r="M135" s="13"/>
      <c r="N135" s="13"/>
      <c r="O135" s="14"/>
      <c r="P135" s="565"/>
      <c r="Q135" s="12"/>
      <c r="R135" s="15"/>
      <c r="S135" s="906"/>
      <c r="T135" s="16"/>
      <c r="U135" s="16"/>
      <c r="V135" s="16"/>
      <c r="W135" s="16"/>
      <c r="X135" s="15"/>
      <c r="Y135" s="15"/>
      <c r="Z135" s="16"/>
      <c r="AA135" s="16"/>
      <c r="AB135" s="16"/>
      <c r="AC135" s="16"/>
      <c r="AD135" s="134"/>
      <c r="AE135" s="134"/>
      <c r="AF135" s="134"/>
      <c r="AG135" s="134"/>
      <c r="AH135" s="134"/>
      <c r="AI135" s="134"/>
    </row>
    <row r="136" spans="1:35" s="341" customFormat="1" ht="21.75" customHeight="1">
      <c r="A136" s="137"/>
      <c r="B136" s="173"/>
      <c r="C136" s="173"/>
      <c r="D136" s="575"/>
      <c r="E136" s="134"/>
      <c r="F136" s="134"/>
      <c r="G136" s="858"/>
      <c r="H136" s="134"/>
      <c r="I136" s="134"/>
      <c r="J136" s="134"/>
      <c r="K136" s="134"/>
      <c r="L136" s="11"/>
      <c r="M136" s="13"/>
      <c r="N136" s="13"/>
      <c r="O136" s="14"/>
      <c r="P136" s="565"/>
      <c r="Q136" s="12"/>
      <c r="R136" s="15"/>
      <c r="S136" s="906"/>
      <c r="T136" s="16"/>
      <c r="U136" s="16"/>
      <c r="V136" s="16"/>
      <c r="W136" s="16"/>
      <c r="X136" s="15"/>
      <c r="Y136" s="15"/>
      <c r="Z136" s="16"/>
      <c r="AA136" s="16"/>
      <c r="AB136" s="16"/>
      <c r="AC136" s="16"/>
      <c r="AD136" s="134"/>
      <c r="AE136" s="134"/>
      <c r="AF136" s="134"/>
      <c r="AG136" s="134"/>
      <c r="AH136" s="134"/>
      <c r="AI136" s="134"/>
    </row>
    <row r="137" spans="1:35" s="341" customFormat="1" ht="21.75" customHeight="1">
      <c r="A137" s="137"/>
      <c r="B137" s="173"/>
      <c r="C137" s="173"/>
      <c r="D137" s="575"/>
      <c r="E137" s="134"/>
      <c r="F137" s="134"/>
      <c r="G137" s="858"/>
      <c r="H137" s="134"/>
      <c r="I137" s="134"/>
      <c r="J137" s="134"/>
      <c r="K137" s="134"/>
      <c r="L137" s="11"/>
      <c r="M137" s="13"/>
      <c r="N137" s="13"/>
      <c r="O137" s="14"/>
      <c r="P137" s="565"/>
      <c r="Q137" s="12"/>
      <c r="R137" s="15"/>
      <c r="S137" s="906"/>
      <c r="T137" s="16"/>
      <c r="U137" s="16"/>
      <c r="V137" s="16"/>
      <c r="W137" s="16"/>
      <c r="X137" s="15"/>
      <c r="Y137" s="15"/>
      <c r="Z137" s="16"/>
      <c r="AA137" s="16"/>
      <c r="AB137" s="16"/>
      <c r="AC137" s="16"/>
      <c r="AD137" s="134"/>
      <c r="AE137" s="134"/>
      <c r="AF137" s="134"/>
      <c r="AG137" s="134"/>
      <c r="AH137" s="134"/>
      <c r="AI137" s="134"/>
    </row>
    <row r="138" spans="1:35" s="341" customFormat="1" ht="21.75" customHeight="1">
      <c r="A138" s="137"/>
      <c r="B138" s="173"/>
      <c r="C138" s="173"/>
      <c r="D138" s="575"/>
      <c r="E138" s="134"/>
      <c r="F138" s="134"/>
      <c r="G138" s="858"/>
      <c r="H138" s="134"/>
      <c r="I138" s="134"/>
      <c r="J138" s="134"/>
      <c r="K138" s="134"/>
      <c r="L138" s="11"/>
      <c r="M138" s="13"/>
      <c r="N138" s="13"/>
      <c r="O138" s="14"/>
      <c r="P138" s="565"/>
      <c r="Q138" s="12"/>
      <c r="R138" s="15"/>
      <c r="S138" s="906"/>
      <c r="T138" s="16"/>
      <c r="U138" s="16"/>
      <c r="V138" s="16"/>
      <c r="W138" s="16"/>
      <c r="X138" s="15"/>
      <c r="Y138" s="15"/>
      <c r="Z138" s="16"/>
      <c r="AA138" s="16"/>
      <c r="AB138" s="16"/>
      <c r="AC138" s="16"/>
      <c r="AD138" s="134"/>
      <c r="AE138" s="134"/>
      <c r="AF138" s="134"/>
      <c r="AG138" s="134"/>
      <c r="AH138" s="134"/>
      <c r="AI138" s="134"/>
    </row>
    <row r="139" spans="1:35" s="341" customFormat="1" ht="21.75" customHeight="1">
      <c r="A139" s="137"/>
      <c r="B139" s="173"/>
      <c r="C139" s="173"/>
      <c r="D139" s="575"/>
      <c r="E139" s="134"/>
      <c r="F139" s="134"/>
      <c r="G139" s="858"/>
      <c r="H139" s="134"/>
      <c r="I139" s="134"/>
      <c r="J139" s="134"/>
      <c r="K139" s="134"/>
      <c r="L139" s="11"/>
      <c r="M139" s="13"/>
      <c r="N139" s="13"/>
      <c r="O139" s="14"/>
      <c r="P139" s="565"/>
      <c r="Q139" s="12"/>
      <c r="R139" s="15"/>
      <c r="S139" s="906"/>
      <c r="T139" s="16"/>
      <c r="U139" s="16"/>
      <c r="V139" s="16"/>
      <c r="W139" s="16"/>
      <c r="X139" s="15"/>
      <c r="Y139" s="15"/>
      <c r="Z139" s="16"/>
      <c r="AA139" s="16"/>
      <c r="AB139" s="16"/>
      <c r="AC139" s="16"/>
      <c r="AD139" s="134"/>
      <c r="AE139" s="134"/>
      <c r="AF139" s="134"/>
      <c r="AG139" s="134"/>
      <c r="AH139" s="134"/>
      <c r="AI139" s="134"/>
    </row>
    <row r="140" spans="1:35" s="341" customFormat="1" ht="21.75" customHeight="1">
      <c r="A140" s="137"/>
      <c r="B140" s="173"/>
      <c r="C140" s="173"/>
      <c r="D140" s="575"/>
      <c r="E140" s="134"/>
      <c r="F140" s="134"/>
      <c r="G140" s="858"/>
      <c r="H140" s="134"/>
      <c r="I140" s="134"/>
      <c r="J140" s="134"/>
      <c r="K140" s="134"/>
      <c r="L140" s="11"/>
      <c r="M140" s="13"/>
      <c r="N140" s="13"/>
      <c r="O140" s="14"/>
      <c r="P140" s="565"/>
      <c r="Q140" s="12"/>
      <c r="R140" s="15"/>
      <c r="S140" s="906"/>
      <c r="T140" s="16"/>
      <c r="U140" s="16"/>
      <c r="V140" s="16"/>
      <c r="W140" s="16"/>
      <c r="X140" s="15"/>
      <c r="Y140" s="15"/>
      <c r="Z140" s="16"/>
      <c r="AA140" s="16"/>
      <c r="AB140" s="16"/>
      <c r="AC140" s="16"/>
      <c r="AD140" s="134"/>
      <c r="AE140" s="134"/>
      <c r="AF140" s="134"/>
      <c r="AG140" s="134"/>
      <c r="AH140" s="134"/>
      <c r="AI140" s="134"/>
    </row>
    <row r="141" spans="1:35" s="341" customFormat="1" ht="21.75" customHeight="1">
      <c r="A141" s="137"/>
      <c r="B141" s="173"/>
      <c r="C141" s="173"/>
      <c r="D141" s="575"/>
      <c r="E141" s="134"/>
      <c r="F141" s="134"/>
      <c r="G141" s="858"/>
      <c r="H141" s="134"/>
      <c r="I141" s="134"/>
      <c r="J141" s="134"/>
      <c r="K141" s="134"/>
      <c r="L141" s="11"/>
      <c r="M141" s="13"/>
      <c r="N141" s="13"/>
      <c r="O141" s="14"/>
      <c r="P141" s="565"/>
      <c r="Q141" s="12"/>
      <c r="R141" s="15"/>
      <c r="S141" s="906"/>
      <c r="T141" s="16"/>
      <c r="U141" s="16"/>
      <c r="V141" s="16"/>
      <c r="W141" s="16"/>
      <c r="X141" s="15"/>
      <c r="Y141" s="15"/>
      <c r="Z141" s="16"/>
      <c r="AA141" s="16"/>
      <c r="AB141" s="16"/>
      <c r="AC141" s="16"/>
      <c r="AD141" s="134"/>
      <c r="AE141" s="134"/>
      <c r="AF141" s="134"/>
      <c r="AG141" s="134"/>
      <c r="AH141" s="134"/>
      <c r="AI141" s="134"/>
    </row>
  </sheetData>
  <mergeCells count="19">
    <mergeCell ref="B26:B34"/>
    <mergeCell ref="C26:C34"/>
    <mergeCell ref="D76:M76"/>
    <mergeCell ref="W4:W5"/>
    <mergeCell ref="L5:M5"/>
    <mergeCell ref="N5:Q5"/>
    <mergeCell ref="R5:S5"/>
    <mergeCell ref="N6:O6"/>
    <mergeCell ref="P6:Q6"/>
    <mergeCell ref="T71:W71"/>
    <mergeCell ref="B1:X1"/>
    <mergeCell ref="B2:X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  <rowBreaks count="1" manualBreakCount="1">
    <brk id="25" min="1" max="2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346"/>
  <sheetViews>
    <sheetView view="pageBreakPreview" topLeftCell="B41" zoomScale="80" zoomScaleNormal="90" zoomScaleSheetLayoutView="80" workbookViewId="0">
      <selection activeCell="B55" sqref="A55:XFD55"/>
    </sheetView>
  </sheetViews>
  <sheetFormatPr defaultRowHeight="23.25"/>
  <cols>
    <col min="1" max="1" width="7.5" style="115" hidden="1" customWidth="1"/>
    <col min="2" max="2" width="3.25" style="323" customWidth="1"/>
    <col min="3" max="3" width="3" style="323" bestFit="1" customWidth="1"/>
    <col min="4" max="4" width="50.625" style="324" customWidth="1"/>
    <col min="5" max="6" width="9.5" style="8" customWidth="1"/>
    <col min="7" max="7" width="11" style="8" customWidth="1"/>
    <col min="8" max="8" width="11.75" style="8" bestFit="1" customWidth="1"/>
    <col min="9" max="11" width="9.625" style="8" customWidth="1"/>
    <col min="12" max="12" width="9.125" style="325" customWidth="1"/>
    <col min="13" max="13" width="12.375" style="325" customWidth="1"/>
    <col min="14" max="14" width="5.625" style="323" customWidth="1"/>
    <col min="15" max="15" width="5.625" style="326" customWidth="1"/>
    <col min="16" max="16" width="6.75" style="327" bestFit="1" customWidth="1"/>
    <col min="17" max="17" width="5.625" style="327" customWidth="1"/>
    <col min="18" max="18" width="7.75" style="10" customWidth="1"/>
    <col min="19" max="19" width="7.75" style="864" customWidth="1"/>
    <col min="20" max="20" width="11" style="8" customWidth="1"/>
    <col min="21" max="23" width="9.875" style="8" customWidth="1"/>
    <col min="24" max="24" width="7.625" style="10" customWidth="1"/>
    <col min="25" max="25" width="7.75" style="15" customWidth="1"/>
    <col min="26" max="26" width="9" style="8"/>
    <col min="27" max="27" width="17" style="1174" customWidth="1"/>
    <col min="28" max="16384" width="9" style="8"/>
  </cols>
  <sheetData>
    <row r="1" spans="1:27" s="1330" customFormat="1" ht="28.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  <c r="AA1" s="1335"/>
    </row>
    <row r="2" spans="1:27" s="1334" customFormat="1" ht="28.5" customHeight="1">
      <c r="A2" s="1343"/>
      <c r="B2" s="2436" t="s">
        <v>650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  <c r="AA2" s="1335"/>
    </row>
    <row r="3" spans="1:27" s="5" customFormat="1" ht="27.75" customHeight="1">
      <c r="A3" s="65"/>
      <c r="B3" s="299"/>
      <c r="C3" s="299"/>
      <c r="D3" s="3"/>
      <c r="E3" s="3"/>
      <c r="F3" s="3"/>
      <c r="G3" s="3"/>
      <c r="H3" s="3"/>
      <c r="I3" s="3"/>
      <c r="J3" s="3"/>
      <c r="K3" s="3"/>
      <c r="L3" s="3"/>
      <c r="M3" s="3"/>
      <c r="N3" s="300"/>
      <c r="O3" s="301"/>
      <c r="P3" s="300"/>
      <c r="Q3" s="300"/>
      <c r="R3" s="3"/>
      <c r="S3" s="1436"/>
      <c r="T3" s="3"/>
      <c r="U3" s="3"/>
      <c r="V3" s="3"/>
      <c r="W3" s="3"/>
      <c r="X3" s="205"/>
      <c r="Y3" s="15"/>
      <c r="AA3" s="1023"/>
    </row>
    <row r="4" spans="1:27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27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27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1382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27" s="50" customFormat="1" ht="21.75" customHeight="1">
      <c r="A7" s="99"/>
      <c r="B7" s="40"/>
      <c r="C7" s="40"/>
      <c r="D7" s="302" t="s">
        <v>27</v>
      </c>
      <c r="E7" s="43"/>
      <c r="F7" s="43"/>
      <c r="G7" s="43"/>
      <c r="H7" s="43"/>
      <c r="I7" s="43"/>
      <c r="J7" s="43"/>
      <c r="K7" s="43"/>
      <c r="L7" s="303"/>
      <c r="M7" s="303"/>
      <c r="N7" s="40"/>
      <c r="O7" s="47"/>
      <c r="P7" s="48"/>
      <c r="Q7" s="49"/>
      <c r="R7" s="44"/>
      <c r="S7" s="895"/>
      <c r="T7" s="46"/>
      <c r="U7" s="46"/>
      <c r="V7" s="46"/>
      <c r="W7" s="46"/>
      <c r="X7" s="44"/>
      <c r="Y7" s="44"/>
      <c r="AA7" s="1026"/>
    </row>
    <row r="8" spans="1:27" s="78" customFormat="1">
      <c r="A8" s="67" t="s">
        <v>28</v>
      </c>
      <c r="B8" s="69">
        <v>1</v>
      </c>
      <c r="C8" s="69">
        <v>1</v>
      </c>
      <c r="D8" s="54" t="s">
        <v>652</v>
      </c>
      <c r="E8" s="70"/>
      <c r="F8" s="123">
        <v>0</v>
      </c>
      <c r="G8" s="123">
        <v>0</v>
      </c>
      <c r="H8" s="123"/>
      <c r="I8" s="72"/>
      <c r="J8" s="72"/>
      <c r="K8" s="72"/>
      <c r="L8" s="117" t="s">
        <v>30</v>
      </c>
      <c r="M8" s="117" t="s">
        <v>1634</v>
      </c>
      <c r="N8" s="69">
        <v>35</v>
      </c>
      <c r="O8" s="75" t="s">
        <v>31</v>
      </c>
      <c r="P8" s="92">
        <v>39</v>
      </c>
      <c r="Q8" s="93" t="s">
        <v>31</v>
      </c>
      <c r="R8" s="68">
        <v>80</v>
      </c>
      <c r="S8" s="907">
        <v>87</v>
      </c>
      <c r="T8" s="185" t="s">
        <v>170</v>
      </c>
      <c r="U8" s="163" t="s">
        <v>131</v>
      </c>
      <c r="V8" s="185" t="s">
        <v>170</v>
      </c>
      <c r="W8" s="163" t="s">
        <v>131</v>
      </c>
      <c r="X8" s="68" t="s">
        <v>36</v>
      </c>
      <c r="Y8" s="185" t="s">
        <v>170</v>
      </c>
      <c r="AA8" s="1027"/>
    </row>
    <row r="9" spans="1:27" s="50" customFormat="1" ht="21.75" customHeight="1">
      <c r="A9" s="99"/>
      <c r="B9" s="40"/>
      <c r="C9" s="40"/>
      <c r="D9" s="302" t="s">
        <v>38</v>
      </c>
      <c r="E9" s="43"/>
      <c r="F9" s="43"/>
      <c r="G9" s="43"/>
      <c r="H9" s="43"/>
      <c r="I9" s="43"/>
      <c r="J9" s="43"/>
      <c r="K9" s="43"/>
      <c r="L9" s="303"/>
      <c r="M9" s="303"/>
      <c r="N9" s="40"/>
      <c r="O9" s="47"/>
      <c r="P9" s="48"/>
      <c r="Q9" s="49"/>
      <c r="R9" s="44"/>
      <c r="S9" s="895"/>
      <c r="T9" s="46"/>
      <c r="U9" s="46"/>
      <c r="V9" s="46"/>
      <c r="W9" s="46"/>
      <c r="X9" s="140"/>
      <c r="Y9" s="668"/>
      <c r="AA9" s="1026"/>
    </row>
    <row r="10" spans="1:27" s="94" customFormat="1" ht="51.75" customHeight="1">
      <c r="A10" s="67" t="s">
        <v>39</v>
      </c>
      <c r="B10" s="919">
        <v>2</v>
      </c>
      <c r="C10" s="919">
        <v>1</v>
      </c>
      <c r="D10" s="183" t="s">
        <v>653</v>
      </c>
      <c r="E10" s="90">
        <v>70000</v>
      </c>
      <c r="F10" s="67"/>
      <c r="G10" s="67"/>
      <c r="H10" s="91">
        <v>69989</v>
      </c>
      <c r="I10" s="67"/>
      <c r="J10" s="67"/>
      <c r="K10" s="559">
        <f>SUM(E10-H10)</f>
        <v>11</v>
      </c>
      <c r="L10" s="117" t="s">
        <v>44</v>
      </c>
      <c r="M10" s="117" t="s">
        <v>1538</v>
      </c>
      <c r="N10" s="919">
        <v>35</v>
      </c>
      <c r="O10" s="75" t="s">
        <v>31</v>
      </c>
      <c r="P10" s="92">
        <v>43</v>
      </c>
      <c r="Q10" s="93" t="s">
        <v>31</v>
      </c>
      <c r="R10" s="68">
        <v>80</v>
      </c>
      <c r="S10" s="855">
        <v>86.04</v>
      </c>
      <c r="T10" s="185" t="s">
        <v>170</v>
      </c>
      <c r="U10" s="185" t="s">
        <v>170</v>
      </c>
      <c r="V10" s="185" t="s">
        <v>170</v>
      </c>
      <c r="W10" s="185" t="s">
        <v>170</v>
      </c>
      <c r="X10" s="68" t="s">
        <v>56</v>
      </c>
      <c r="Y10" s="185" t="s">
        <v>170</v>
      </c>
      <c r="AA10" s="1034" t="s">
        <v>1330</v>
      </c>
    </row>
    <row r="11" spans="1:27" s="94" customFormat="1">
      <c r="A11" s="67" t="s">
        <v>39</v>
      </c>
      <c r="B11" s="59">
        <v>3</v>
      </c>
      <c r="C11" s="59">
        <v>2</v>
      </c>
      <c r="D11" s="183" t="s">
        <v>654</v>
      </c>
      <c r="E11" s="90">
        <v>28000</v>
      </c>
      <c r="F11" s="67"/>
      <c r="G11" s="67"/>
      <c r="H11" s="91">
        <v>28000</v>
      </c>
      <c r="I11" s="67"/>
      <c r="J11" s="67"/>
      <c r="K11" s="67"/>
      <c r="L11" s="117" t="s">
        <v>44</v>
      </c>
      <c r="M11" s="117" t="s">
        <v>146</v>
      </c>
      <c r="N11" s="69">
        <v>40</v>
      </c>
      <c r="O11" s="75" t="s">
        <v>31</v>
      </c>
      <c r="P11" s="92">
        <v>40</v>
      </c>
      <c r="Q11" s="93" t="s">
        <v>31</v>
      </c>
      <c r="R11" s="68">
        <v>80</v>
      </c>
      <c r="S11" s="855">
        <v>89.38</v>
      </c>
      <c r="T11" s="185" t="s">
        <v>170</v>
      </c>
      <c r="U11" s="185" t="s">
        <v>170</v>
      </c>
      <c r="V11" s="185" t="s">
        <v>170</v>
      </c>
      <c r="W11" s="185" t="s">
        <v>170</v>
      </c>
      <c r="X11" s="62" t="s">
        <v>56</v>
      </c>
      <c r="Y11" s="163" t="s">
        <v>170</v>
      </c>
      <c r="AA11" s="1031"/>
    </row>
    <row r="12" spans="1:27" s="94" customFormat="1" ht="46.5">
      <c r="A12" s="67" t="s">
        <v>39</v>
      </c>
      <c r="B12" s="919">
        <v>4</v>
      </c>
      <c r="C12" s="69">
        <v>3</v>
      </c>
      <c r="D12" s="183" t="s">
        <v>655</v>
      </c>
      <c r="E12" s="90">
        <v>50000</v>
      </c>
      <c r="F12" s="67"/>
      <c r="G12" s="67"/>
      <c r="H12" s="91">
        <v>50000</v>
      </c>
      <c r="I12" s="67"/>
      <c r="J12" s="67"/>
      <c r="K12" s="67"/>
      <c r="L12" s="117" t="s">
        <v>44</v>
      </c>
      <c r="M12" s="117" t="s">
        <v>146</v>
      </c>
      <c r="N12" s="69">
        <v>60</v>
      </c>
      <c r="O12" s="75" t="s">
        <v>31</v>
      </c>
      <c r="P12" s="92">
        <v>60</v>
      </c>
      <c r="Q12" s="93" t="s">
        <v>31</v>
      </c>
      <c r="R12" s="68">
        <v>80</v>
      </c>
      <c r="S12" s="855">
        <v>87.12</v>
      </c>
      <c r="T12" s="185" t="s">
        <v>170</v>
      </c>
      <c r="U12" s="185" t="s">
        <v>170</v>
      </c>
      <c r="V12" s="185" t="s">
        <v>170</v>
      </c>
      <c r="W12" s="185" t="s">
        <v>170</v>
      </c>
      <c r="X12" s="62" t="s">
        <v>56</v>
      </c>
      <c r="Y12" s="163" t="s">
        <v>170</v>
      </c>
      <c r="AA12" s="1031"/>
    </row>
    <row r="13" spans="1:27" s="65" customFormat="1" ht="46.5">
      <c r="A13" s="67" t="s">
        <v>39</v>
      </c>
      <c r="B13" s="918">
        <v>5</v>
      </c>
      <c r="C13" s="59">
        <v>4</v>
      </c>
      <c r="D13" s="304" t="s">
        <v>656</v>
      </c>
      <c r="E13" s="55">
        <v>20000</v>
      </c>
      <c r="F13" s="64"/>
      <c r="G13" s="64"/>
      <c r="H13" s="83">
        <v>20000</v>
      </c>
      <c r="I13" s="64"/>
      <c r="J13" s="64"/>
      <c r="K13" s="451">
        <f>SUM(E13-H13)</f>
        <v>0</v>
      </c>
      <c r="L13" s="98" t="s">
        <v>44</v>
      </c>
      <c r="M13" s="98" t="s">
        <v>1237</v>
      </c>
      <c r="N13" s="59">
        <v>50</v>
      </c>
      <c r="O13" s="85" t="s">
        <v>31</v>
      </c>
      <c r="P13" s="328">
        <v>65</v>
      </c>
      <c r="Q13" s="60" t="s">
        <v>31</v>
      </c>
      <c r="R13" s="62">
        <v>80</v>
      </c>
      <c r="S13" s="860">
        <v>85.26</v>
      </c>
      <c r="T13" s="185" t="s">
        <v>170</v>
      </c>
      <c r="U13" s="185" t="s">
        <v>170</v>
      </c>
      <c r="V13" s="185" t="s">
        <v>170</v>
      </c>
      <c r="W13" s="185" t="s">
        <v>170</v>
      </c>
      <c r="X13" s="62" t="s">
        <v>56</v>
      </c>
      <c r="Y13" s="163" t="s">
        <v>170</v>
      </c>
      <c r="AA13" s="1028"/>
    </row>
    <row r="14" spans="1:27" s="65" customFormat="1" ht="21.75" customHeight="1">
      <c r="A14" s="67" t="s">
        <v>39</v>
      </c>
      <c r="B14" s="919">
        <v>6</v>
      </c>
      <c r="C14" s="69">
        <v>5</v>
      </c>
      <c r="D14" s="54" t="s">
        <v>657</v>
      </c>
      <c r="E14" s="55">
        <v>50000</v>
      </c>
      <c r="F14" s="64"/>
      <c r="G14" s="64"/>
      <c r="H14" s="83">
        <v>50000</v>
      </c>
      <c r="I14" s="64"/>
      <c r="J14" s="64"/>
      <c r="K14" s="451">
        <f>SUM(E14-H14)</f>
        <v>0</v>
      </c>
      <c r="L14" s="98" t="s">
        <v>44</v>
      </c>
      <c r="M14" s="98" t="s">
        <v>1271</v>
      </c>
      <c r="N14" s="59">
        <v>30</v>
      </c>
      <c r="O14" s="85" t="s">
        <v>31</v>
      </c>
      <c r="P14" s="61">
        <v>200</v>
      </c>
      <c r="Q14" s="60" t="s">
        <v>31</v>
      </c>
      <c r="R14" s="62">
        <v>80</v>
      </c>
      <c r="S14" s="860">
        <v>85.71</v>
      </c>
      <c r="T14" s="185" t="s">
        <v>170</v>
      </c>
      <c r="U14" s="185" t="s">
        <v>170</v>
      </c>
      <c r="V14" s="185" t="s">
        <v>170</v>
      </c>
      <c r="W14" s="185" t="s">
        <v>170</v>
      </c>
      <c r="X14" s="62" t="s">
        <v>56</v>
      </c>
      <c r="Y14" s="163" t="s">
        <v>170</v>
      </c>
      <c r="AA14" s="1028"/>
    </row>
    <row r="15" spans="1:27" s="517" customFormat="1" ht="21.75" customHeight="1">
      <c r="A15" s="284" t="s">
        <v>39</v>
      </c>
      <c r="B15" s="518">
        <v>7</v>
      </c>
      <c r="C15" s="518">
        <v>6</v>
      </c>
      <c r="D15" s="598" t="s">
        <v>658</v>
      </c>
      <c r="E15" s="520">
        <v>150000</v>
      </c>
      <c r="F15" s="523"/>
      <c r="G15" s="523"/>
      <c r="H15" s="1434">
        <v>144577</v>
      </c>
      <c r="I15" s="523"/>
      <c r="J15" s="523"/>
      <c r="K15" s="1435">
        <f>SUM(E15-H15)</f>
        <v>5423</v>
      </c>
      <c r="L15" s="1175" t="s">
        <v>44</v>
      </c>
      <c r="M15" s="1175" t="s">
        <v>1534</v>
      </c>
      <c r="N15" s="518">
        <v>300</v>
      </c>
      <c r="O15" s="524" t="s">
        <v>31</v>
      </c>
      <c r="P15" s="525">
        <v>350</v>
      </c>
      <c r="Q15" s="526" t="s">
        <v>31</v>
      </c>
      <c r="R15" s="527">
        <v>80</v>
      </c>
      <c r="S15" s="1437">
        <v>87.69</v>
      </c>
      <c r="T15" s="1102" t="s">
        <v>170</v>
      </c>
      <c r="U15" s="1102" t="s">
        <v>170</v>
      </c>
      <c r="V15" s="1102" t="s">
        <v>170</v>
      </c>
      <c r="W15" s="1102" t="s">
        <v>170</v>
      </c>
      <c r="X15" s="527" t="s">
        <v>56</v>
      </c>
      <c r="Y15" s="669" t="s">
        <v>170</v>
      </c>
      <c r="AA15" s="1176"/>
    </row>
    <row r="16" spans="1:27" s="423" customFormat="1" ht="45">
      <c r="A16" s="604"/>
      <c r="B16" s="417"/>
      <c r="C16" s="417"/>
      <c r="D16" s="606" t="s">
        <v>1309</v>
      </c>
      <c r="E16" s="411">
        <v>20000</v>
      </c>
      <c r="F16" s="427"/>
      <c r="G16" s="427"/>
      <c r="H16" s="457">
        <v>20000</v>
      </c>
      <c r="I16" s="427"/>
      <c r="J16" s="427"/>
      <c r="K16" s="414">
        <f t="shared" ref="K16:K21" si="0">SUM(E16-H16)</f>
        <v>0</v>
      </c>
      <c r="L16" s="1151" t="s">
        <v>44</v>
      </c>
      <c r="M16" s="1151" t="s">
        <v>1274</v>
      </c>
      <c r="N16" s="417">
        <v>50</v>
      </c>
      <c r="O16" s="460" t="s">
        <v>31</v>
      </c>
      <c r="P16" s="419">
        <v>50</v>
      </c>
      <c r="Q16" s="418" t="s">
        <v>31</v>
      </c>
      <c r="R16" s="420">
        <v>80</v>
      </c>
      <c r="S16" s="1388">
        <v>86.8</v>
      </c>
      <c r="T16" s="629" t="s">
        <v>170</v>
      </c>
      <c r="U16" s="629" t="s">
        <v>170</v>
      </c>
      <c r="V16" s="629" t="s">
        <v>170</v>
      </c>
      <c r="W16" s="629" t="s">
        <v>170</v>
      </c>
      <c r="X16" s="420"/>
      <c r="Y16" s="422" t="s">
        <v>170</v>
      </c>
      <c r="AA16" s="1177"/>
    </row>
    <row r="17" spans="1:27" s="423" customFormat="1" ht="45">
      <c r="A17" s="604"/>
      <c r="B17" s="417"/>
      <c r="C17" s="417"/>
      <c r="D17" s="606" t="s">
        <v>1276</v>
      </c>
      <c r="E17" s="411">
        <v>32000</v>
      </c>
      <c r="F17" s="427"/>
      <c r="G17" s="427"/>
      <c r="H17" s="457">
        <v>29860</v>
      </c>
      <c r="I17" s="427"/>
      <c r="J17" s="427"/>
      <c r="K17" s="414">
        <f t="shared" si="0"/>
        <v>2140</v>
      </c>
      <c r="L17" s="1151" t="s">
        <v>73</v>
      </c>
      <c r="M17" s="416" t="s">
        <v>1275</v>
      </c>
      <c r="N17" s="417">
        <v>48</v>
      </c>
      <c r="O17" s="460" t="s">
        <v>31</v>
      </c>
      <c r="P17" s="778">
        <v>31</v>
      </c>
      <c r="Q17" s="418" t="s">
        <v>31</v>
      </c>
      <c r="R17" s="420">
        <v>80</v>
      </c>
      <c r="S17" s="1397">
        <v>86.68</v>
      </c>
      <c r="T17" s="422" t="s">
        <v>131</v>
      </c>
      <c r="U17" s="629" t="s">
        <v>170</v>
      </c>
      <c r="V17" s="629" t="s">
        <v>170</v>
      </c>
      <c r="W17" s="629" t="s">
        <v>170</v>
      </c>
      <c r="X17" s="427"/>
      <c r="Y17" s="422" t="s">
        <v>170</v>
      </c>
      <c r="AA17" s="1177"/>
    </row>
    <row r="18" spans="1:27" s="423" customFormat="1" ht="45">
      <c r="A18" s="604"/>
      <c r="B18" s="417"/>
      <c r="C18" s="417"/>
      <c r="D18" s="606" t="s">
        <v>1310</v>
      </c>
      <c r="E18" s="411">
        <v>25000</v>
      </c>
      <c r="F18" s="427"/>
      <c r="G18" s="427"/>
      <c r="H18" s="1178">
        <v>25000</v>
      </c>
      <c r="I18" s="427"/>
      <c r="J18" s="427"/>
      <c r="K18" s="414">
        <f t="shared" si="0"/>
        <v>0</v>
      </c>
      <c r="L18" s="1151" t="s">
        <v>49</v>
      </c>
      <c r="M18" s="1151" t="s">
        <v>186</v>
      </c>
      <c r="N18" s="417">
        <v>60</v>
      </c>
      <c r="O18" s="460" t="s">
        <v>31</v>
      </c>
      <c r="P18" s="419">
        <v>62</v>
      </c>
      <c r="Q18" s="418" t="s">
        <v>31</v>
      </c>
      <c r="R18" s="420">
        <v>80</v>
      </c>
      <c r="S18" s="1397">
        <v>87.03</v>
      </c>
      <c r="T18" s="629" t="s">
        <v>170</v>
      </c>
      <c r="U18" s="629" t="s">
        <v>170</v>
      </c>
      <c r="V18" s="629" t="s">
        <v>170</v>
      </c>
      <c r="W18" s="629" t="s">
        <v>170</v>
      </c>
      <c r="X18" s="420"/>
      <c r="Y18" s="422" t="s">
        <v>170</v>
      </c>
      <c r="AA18" s="1177"/>
    </row>
    <row r="19" spans="1:27" s="423" customFormat="1" ht="45">
      <c r="A19" s="604"/>
      <c r="B19" s="417"/>
      <c r="C19" s="417"/>
      <c r="D19" s="606" t="s">
        <v>1311</v>
      </c>
      <c r="E19" s="411">
        <v>25000</v>
      </c>
      <c r="F19" s="427"/>
      <c r="G19" s="427"/>
      <c r="H19" s="457">
        <v>23707</v>
      </c>
      <c r="I19" s="427"/>
      <c r="J19" s="427"/>
      <c r="K19" s="414">
        <f t="shared" si="0"/>
        <v>1293</v>
      </c>
      <c r="L19" s="1151" t="s">
        <v>87</v>
      </c>
      <c r="M19" s="1151" t="s">
        <v>1277</v>
      </c>
      <c r="N19" s="417">
        <v>80</v>
      </c>
      <c r="O19" s="460" t="s">
        <v>31</v>
      </c>
      <c r="P19" s="778">
        <v>80</v>
      </c>
      <c r="Q19" s="418" t="s">
        <v>31</v>
      </c>
      <c r="R19" s="420">
        <v>80</v>
      </c>
      <c r="S19" s="1397">
        <v>91.93</v>
      </c>
      <c r="T19" s="629" t="s">
        <v>170</v>
      </c>
      <c r="U19" s="629" t="s">
        <v>170</v>
      </c>
      <c r="V19" s="629" t="s">
        <v>170</v>
      </c>
      <c r="W19" s="629" t="s">
        <v>170</v>
      </c>
      <c r="X19" s="420"/>
      <c r="Y19" s="422" t="s">
        <v>170</v>
      </c>
      <c r="AA19" s="1177"/>
    </row>
    <row r="20" spans="1:27" s="423" customFormat="1" ht="45">
      <c r="A20" s="604"/>
      <c r="B20" s="417"/>
      <c r="C20" s="417"/>
      <c r="D20" s="606" t="s">
        <v>1272</v>
      </c>
      <c r="E20" s="411">
        <v>30000</v>
      </c>
      <c r="F20" s="427"/>
      <c r="G20" s="427"/>
      <c r="H20" s="457">
        <v>28010</v>
      </c>
      <c r="I20" s="427"/>
      <c r="J20" s="427"/>
      <c r="K20" s="414">
        <f t="shared" si="0"/>
        <v>1990</v>
      </c>
      <c r="L20" s="1151" t="s">
        <v>44</v>
      </c>
      <c r="M20" s="1151" t="s">
        <v>144</v>
      </c>
      <c r="N20" s="417">
        <v>52</v>
      </c>
      <c r="O20" s="460" t="s">
        <v>31</v>
      </c>
      <c r="P20" s="419">
        <v>52</v>
      </c>
      <c r="Q20" s="418" t="s">
        <v>31</v>
      </c>
      <c r="R20" s="420">
        <v>80</v>
      </c>
      <c r="S20" s="1397">
        <v>86.25</v>
      </c>
      <c r="T20" s="629" t="s">
        <v>170</v>
      </c>
      <c r="U20" s="629" t="s">
        <v>170</v>
      </c>
      <c r="V20" s="629" t="s">
        <v>170</v>
      </c>
      <c r="W20" s="629" t="s">
        <v>170</v>
      </c>
      <c r="X20" s="420"/>
      <c r="Y20" s="422" t="s">
        <v>170</v>
      </c>
      <c r="AA20" s="1177"/>
    </row>
    <row r="21" spans="1:27" s="443" customFormat="1" ht="50.25" customHeight="1">
      <c r="A21" s="581"/>
      <c r="B21" s="437"/>
      <c r="C21" s="437"/>
      <c r="D21" s="620" t="s">
        <v>1273</v>
      </c>
      <c r="E21" s="432">
        <v>18000</v>
      </c>
      <c r="F21" s="442"/>
      <c r="G21" s="442"/>
      <c r="H21" s="442">
        <v>18000</v>
      </c>
      <c r="I21" s="442"/>
      <c r="J21" s="442"/>
      <c r="K21" s="1378">
        <f t="shared" si="0"/>
        <v>0</v>
      </c>
      <c r="L21" s="1158" t="s">
        <v>49</v>
      </c>
      <c r="M21" s="1158" t="s">
        <v>1176</v>
      </c>
      <c r="N21" s="437">
        <v>60</v>
      </c>
      <c r="O21" s="466" t="s">
        <v>31</v>
      </c>
      <c r="P21" s="788">
        <v>75</v>
      </c>
      <c r="Q21" s="438" t="s">
        <v>31</v>
      </c>
      <c r="R21" s="440">
        <v>80</v>
      </c>
      <c r="S21" s="1379">
        <v>87.45</v>
      </c>
      <c r="T21" s="629" t="s">
        <v>170</v>
      </c>
      <c r="U21" s="629" t="s">
        <v>170</v>
      </c>
      <c r="V21" s="629" t="s">
        <v>170</v>
      </c>
      <c r="W21" s="629" t="s">
        <v>170</v>
      </c>
      <c r="X21" s="440"/>
      <c r="Y21" s="1179" t="s">
        <v>170</v>
      </c>
      <c r="AA21" s="1180"/>
    </row>
    <row r="22" spans="1:27" s="517" customFormat="1" ht="21.75" customHeight="1">
      <c r="A22" s="284" t="s">
        <v>39</v>
      </c>
      <c r="B22" s="674">
        <v>8</v>
      </c>
      <c r="C22" s="674">
        <v>7</v>
      </c>
      <c r="D22" s="598" t="s">
        <v>659</v>
      </c>
      <c r="E22" s="767">
        <v>77000</v>
      </c>
      <c r="F22" s="523"/>
      <c r="G22" s="523"/>
      <c r="H22" s="523"/>
      <c r="I22" s="523"/>
      <c r="J22" s="523"/>
      <c r="K22" s="523"/>
      <c r="L22" s="1175" t="s">
        <v>44</v>
      </c>
      <c r="M22" s="1175"/>
      <c r="N22" s="518">
        <v>600</v>
      </c>
      <c r="O22" s="524" t="s">
        <v>31</v>
      </c>
      <c r="P22" s="525"/>
      <c r="Q22" s="526"/>
      <c r="R22" s="527">
        <v>80</v>
      </c>
      <c r="S22" s="1437"/>
      <c r="T22" s="523"/>
      <c r="U22" s="523"/>
      <c r="V22" s="523"/>
      <c r="W22" s="523"/>
      <c r="X22" s="527" t="s">
        <v>56</v>
      </c>
      <c r="Y22" s="679" t="s">
        <v>170</v>
      </c>
      <c r="AA22" s="1176"/>
    </row>
    <row r="23" spans="1:27" s="423" customFormat="1" ht="21.75" customHeight="1">
      <c r="A23" s="604"/>
      <c r="B23" s="417"/>
      <c r="C23" s="417"/>
      <c r="D23" s="606" t="s">
        <v>1278</v>
      </c>
      <c r="E23" s="776">
        <v>15600</v>
      </c>
      <c r="F23" s="427"/>
      <c r="G23" s="427"/>
      <c r="H23" s="427"/>
      <c r="I23" s="427"/>
      <c r="J23" s="427"/>
      <c r="K23" s="427"/>
      <c r="L23" s="1151" t="s">
        <v>93</v>
      </c>
      <c r="M23" s="1151" t="s">
        <v>1279</v>
      </c>
      <c r="N23" s="417">
        <v>200</v>
      </c>
      <c r="O23" s="460" t="s">
        <v>31</v>
      </c>
      <c r="P23" s="419"/>
      <c r="Q23" s="418"/>
      <c r="R23" s="420">
        <v>80</v>
      </c>
      <c r="S23" s="1397"/>
      <c r="T23" s="427"/>
      <c r="U23" s="427"/>
      <c r="V23" s="427"/>
      <c r="W23" s="427"/>
      <c r="X23" s="420"/>
      <c r="Y23" s="422" t="s">
        <v>170</v>
      </c>
      <c r="AA23" s="1177"/>
    </row>
    <row r="24" spans="1:27" s="423" customFormat="1" ht="45">
      <c r="A24" s="604"/>
      <c r="B24" s="417"/>
      <c r="C24" s="417"/>
      <c r="D24" s="606" t="s">
        <v>1280</v>
      </c>
      <c r="E24" s="776">
        <v>32380</v>
      </c>
      <c r="F24" s="427"/>
      <c r="G24" s="427"/>
      <c r="H24" s="457">
        <v>32380</v>
      </c>
      <c r="I24" s="427"/>
      <c r="J24" s="427"/>
      <c r="K24" s="414">
        <f>SUM(E24-H24)</f>
        <v>0</v>
      </c>
      <c r="L24" s="1151" t="s">
        <v>44</v>
      </c>
      <c r="M24" s="1151" t="s">
        <v>1200</v>
      </c>
      <c r="N24" s="417">
        <v>200</v>
      </c>
      <c r="O24" s="460" t="s">
        <v>31</v>
      </c>
      <c r="P24" s="419">
        <v>307</v>
      </c>
      <c r="Q24" s="418" t="s">
        <v>31</v>
      </c>
      <c r="R24" s="420">
        <v>80</v>
      </c>
      <c r="S24" s="1397">
        <v>90.15</v>
      </c>
      <c r="T24" s="422" t="s">
        <v>170</v>
      </c>
      <c r="U24" s="422" t="s">
        <v>170</v>
      </c>
      <c r="V24" s="422" t="s">
        <v>170</v>
      </c>
      <c r="W24" s="422" t="s">
        <v>170</v>
      </c>
      <c r="X24" s="420"/>
      <c r="Y24" s="422" t="s">
        <v>170</v>
      </c>
      <c r="AA24" s="1177"/>
    </row>
    <row r="25" spans="1:27" s="443" customFormat="1" ht="45">
      <c r="A25" s="581"/>
      <c r="B25" s="437"/>
      <c r="C25" s="437"/>
      <c r="D25" s="620" t="s">
        <v>1281</v>
      </c>
      <c r="E25" s="786">
        <v>29020</v>
      </c>
      <c r="F25" s="442"/>
      <c r="G25" s="442"/>
      <c r="H25" s="463">
        <v>28760</v>
      </c>
      <c r="I25" s="442"/>
      <c r="J25" s="442"/>
      <c r="K25" s="414">
        <f>SUM(E25-H25)</f>
        <v>260</v>
      </c>
      <c r="L25" s="1158" t="s">
        <v>44</v>
      </c>
      <c r="M25" s="1158" t="s">
        <v>1282</v>
      </c>
      <c r="N25" s="437">
        <v>200</v>
      </c>
      <c r="O25" s="466" t="s">
        <v>31</v>
      </c>
      <c r="P25" s="439">
        <v>216</v>
      </c>
      <c r="Q25" s="438" t="s">
        <v>31</v>
      </c>
      <c r="R25" s="440">
        <v>80</v>
      </c>
      <c r="S25" s="1438">
        <v>91.7</v>
      </c>
      <c r="T25" s="675" t="s">
        <v>170</v>
      </c>
      <c r="U25" s="675" t="s">
        <v>170</v>
      </c>
      <c r="V25" s="675" t="s">
        <v>170</v>
      </c>
      <c r="W25" s="675" t="s">
        <v>170</v>
      </c>
      <c r="X25" s="440"/>
      <c r="Y25" s="422" t="s">
        <v>170</v>
      </c>
      <c r="AA25" s="1180"/>
    </row>
    <row r="26" spans="1:27" s="66" customFormat="1" ht="46.5">
      <c r="A26" s="64" t="s">
        <v>39</v>
      </c>
      <c r="B26" s="918">
        <v>9</v>
      </c>
      <c r="C26" s="918">
        <v>8</v>
      </c>
      <c r="D26" s="305" t="s">
        <v>663</v>
      </c>
      <c r="E26" s="306">
        <v>20000</v>
      </c>
      <c r="F26" s="56"/>
      <c r="G26" s="56"/>
      <c r="H26" s="56"/>
      <c r="I26" s="56"/>
      <c r="J26" s="56"/>
      <c r="K26" s="56"/>
      <c r="L26" s="57" t="s">
        <v>44</v>
      </c>
      <c r="M26" s="98" t="s">
        <v>1306</v>
      </c>
      <c r="N26" s="918">
        <v>30</v>
      </c>
      <c r="O26" s="85" t="s">
        <v>31</v>
      </c>
      <c r="P26" s="61"/>
      <c r="Q26" s="60"/>
      <c r="R26" s="62">
        <v>80</v>
      </c>
      <c r="S26" s="860"/>
      <c r="T26" s="64"/>
      <c r="U26" s="64"/>
      <c r="V26" s="64"/>
      <c r="W26" s="64"/>
      <c r="X26" s="62" t="s">
        <v>59</v>
      </c>
      <c r="Y26" s="679" t="s">
        <v>131</v>
      </c>
      <c r="Z26" s="65" t="s">
        <v>33</v>
      </c>
      <c r="AA26" s="1173"/>
    </row>
    <row r="27" spans="1:27" s="1275" customFormat="1">
      <c r="A27" s="64" t="s">
        <v>39</v>
      </c>
      <c r="B27" s="994">
        <v>10</v>
      </c>
      <c r="C27" s="994">
        <v>9</v>
      </c>
      <c r="D27" s="305" t="s">
        <v>664</v>
      </c>
      <c r="E27" s="306">
        <v>40000</v>
      </c>
      <c r="F27" s="56"/>
      <c r="G27" s="56"/>
      <c r="H27" s="1381">
        <v>38976</v>
      </c>
      <c r="I27" s="56"/>
      <c r="J27" s="56"/>
      <c r="K27" s="451">
        <f>SUM(E27-H27)</f>
        <v>1024</v>
      </c>
      <c r="L27" s="57" t="s">
        <v>44</v>
      </c>
      <c r="M27" s="62" t="s">
        <v>1307</v>
      </c>
      <c r="N27" s="993">
        <v>100</v>
      </c>
      <c r="O27" s="85" t="s">
        <v>31</v>
      </c>
      <c r="P27" s="328">
        <v>100</v>
      </c>
      <c r="Q27" s="60" t="s">
        <v>31</v>
      </c>
      <c r="R27" s="62">
        <v>80</v>
      </c>
      <c r="S27" s="860">
        <v>91.38</v>
      </c>
      <c r="T27" s="930" t="s">
        <v>170</v>
      </c>
      <c r="U27" s="930" t="s">
        <v>170</v>
      </c>
      <c r="V27" s="930" t="s">
        <v>170</v>
      </c>
      <c r="W27" s="930" t="s">
        <v>170</v>
      </c>
      <c r="X27" s="62" t="s">
        <v>59</v>
      </c>
      <c r="Y27" s="925" t="s">
        <v>170</v>
      </c>
      <c r="Z27" s="1273" t="s">
        <v>33</v>
      </c>
      <c r="AA27" s="1274"/>
    </row>
    <row r="28" spans="1:27" s="66" customFormat="1" ht="46.5">
      <c r="A28" s="1068" t="s">
        <v>39</v>
      </c>
      <c r="B28" s="1069">
        <v>11</v>
      </c>
      <c r="C28" s="1069">
        <v>10</v>
      </c>
      <c r="D28" s="1268" t="s">
        <v>665</v>
      </c>
      <c r="E28" s="1269">
        <v>20000</v>
      </c>
      <c r="F28" s="1270"/>
      <c r="G28" s="1270"/>
      <c r="H28" s="1457">
        <v>20000</v>
      </c>
      <c r="I28" s="1270"/>
      <c r="J28" s="1270"/>
      <c r="K28" s="1441">
        <f>SUM(E28-H28)</f>
        <v>0</v>
      </c>
      <c r="L28" s="1082" t="s">
        <v>666</v>
      </c>
      <c r="M28" s="219" t="s">
        <v>1549</v>
      </c>
      <c r="N28" s="1069">
        <v>2</v>
      </c>
      <c r="O28" s="1084" t="s">
        <v>667</v>
      </c>
      <c r="P28" s="1459" t="s">
        <v>1550</v>
      </c>
      <c r="Q28" s="1086" t="s">
        <v>31</v>
      </c>
      <c r="R28" s="219">
        <v>80</v>
      </c>
      <c r="S28" s="1458">
        <v>86.92</v>
      </c>
      <c r="T28" s="930" t="s">
        <v>170</v>
      </c>
      <c r="U28" s="930" t="s">
        <v>170</v>
      </c>
      <c r="V28" s="930" t="s">
        <v>170</v>
      </c>
      <c r="W28" s="930" t="s">
        <v>170</v>
      </c>
      <c r="X28" s="219" t="s">
        <v>59</v>
      </c>
      <c r="Y28" s="1272" t="s">
        <v>170</v>
      </c>
      <c r="Z28" s="65" t="s">
        <v>668</v>
      </c>
      <c r="AA28" s="1173"/>
    </row>
    <row r="29" spans="1:27" s="116" customFormat="1" ht="21.75" customHeight="1">
      <c r="A29" s="114" t="s">
        <v>39</v>
      </c>
      <c r="B29" s="919">
        <v>12</v>
      </c>
      <c r="C29" s="918">
        <v>11</v>
      </c>
      <c r="D29" s="226" t="s">
        <v>671</v>
      </c>
      <c r="E29" s="307">
        <v>80000</v>
      </c>
      <c r="F29" s="106"/>
      <c r="G29" s="106"/>
      <c r="H29" s="1044" t="s">
        <v>1353</v>
      </c>
      <c r="I29" s="106"/>
      <c r="J29" s="106"/>
      <c r="K29" s="106"/>
      <c r="L29" s="107" t="s">
        <v>44</v>
      </c>
      <c r="M29" s="108" t="s">
        <v>1699</v>
      </c>
      <c r="N29" s="926">
        <v>200</v>
      </c>
      <c r="O29" s="110" t="s">
        <v>31</v>
      </c>
      <c r="P29" s="1171"/>
      <c r="Q29" s="110"/>
      <c r="R29" s="112">
        <v>80</v>
      </c>
      <c r="S29" s="1439"/>
      <c r="T29" s="112"/>
      <c r="U29" s="163" t="s">
        <v>131</v>
      </c>
      <c r="V29" s="163" t="s">
        <v>131</v>
      </c>
      <c r="W29" s="163" t="s">
        <v>131</v>
      </c>
      <c r="X29" s="112" t="s">
        <v>32</v>
      </c>
      <c r="Y29" s="163" t="s">
        <v>131</v>
      </c>
      <c r="Z29" s="115" t="s">
        <v>33</v>
      </c>
      <c r="AA29" s="1173"/>
    </row>
    <row r="30" spans="1:27" s="116" customFormat="1" ht="21.75" customHeight="1">
      <c r="A30" s="114" t="s">
        <v>39</v>
      </c>
      <c r="B30" s="918">
        <v>13</v>
      </c>
      <c r="C30" s="919">
        <v>12</v>
      </c>
      <c r="D30" s="120" t="s">
        <v>672</v>
      </c>
      <c r="E30" s="308">
        <v>50000</v>
      </c>
      <c r="F30" s="106"/>
      <c r="G30" s="106"/>
      <c r="H30" s="181">
        <v>50000</v>
      </c>
      <c r="I30" s="106"/>
      <c r="J30" s="106"/>
      <c r="K30" s="869">
        <f>SUM(E30-H30)</f>
        <v>0</v>
      </c>
      <c r="L30" s="107" t="s">
        <v>49</v>
      </c>
      <c r="M30" s="107" t="s">
        <v>1195</v>
      </c>
      <c r="N30" s="926">
        <v>250</v>
      </c>
      <c r="O30" s="699" t="s">
        <v>31</v>
      </c>
      <c r="P30" s="926">
        <v>513</v>
      </c>
      <c r="Q30" s="699" t="s">
        <v>31</v>
      </c>
      <c r="R30" s="112">
        <v>80</v>
      </c>
      <c r="S30" s="894">
        <v>93.86</v>
      </c>
      <c r="T30" s="182" t="s">
        <v>170</v>
      </c>
      <c r="U30" s="182" t="s">
        <v>170</v>
      </c>
      <c r="V30" s="182" t="s">
        <v>170</v>
      </c>
      <c r="W30" s="182" t="s">
        <v>170</v>
      </c>
      <c r="X30" s="112" t="s">
        <v>32</v>
      </c>
      <c r="Y30" s="679" t="s">
        <v>170</v>
      </c>
      <c r="Z30" s="115" t="s">
        <v>33</v>
      </c>
      <c r="AA30" s="1173"/>
    </row>
    <row r="31" spans="1:27" s="94" customFormat="1" ht="23.25" customHeight="1">
      <c r="A31" s="67" t="s">
        <v>39</v>
      </c>
      <c r="B31" s="919">
        <v>14</v>
      </c>
      <c r="C31" s="918">
        <v>13</v>
      </c>
      <c r="D31" s="54" t="s">
        <v>673</v>
      </c>
      <c r="E31" s="70"/>
      <c r="F31" s="123">
        <v>0</v>
      </c>
      <c r="G31" s="123">
        <v>0</v>
      </c>
      <c r="H31" s="123"/>
      <c r="I31" s="67"/>
      <c r="J31" s="67"/>
      <c r="K31" s="67"/>
      <c r="L31" s="117" t="s">
        <v>49</v>
      </c>
      <c r="M31" s="74"/>
      <c r="N31" s="919">
        <v>120</v>
      </c>
      <c r="O31" s="75" t="s">
        <v>31</v>
      </c>
      <c r="P31" s="92"/>
      <c r="Q31" s="93"/>
      <c r="R31" s="68">
        <v>80</v>
      </c>
      <c r="S31" s="855"/>
      <c r="T31" s="67"/>
      <c r="U31" s="67"/>
      <c r="V31" s="67"/>
      <c r="W31" s="67"/>
      <c r="X31" s="68" t="s">
        <v>36</v>
      </c>
      <c r="Y31" s="163" t="s">
        <v>131</v>
      </c>
      <c r="AA31" s="1031"/>
    </row>
    <row r="32" spans="1:27" s="66" customFormat="1" ht="46.5">
      <c r="A32" s="64" t="s">
        <v>39</v>
      </c>
      <c r="B32" s="918">
        <v>15</v>
      </c>
      <c r="C32" s="918">
        <v>14</v>
      </c>
      <c r="D32" s="305" t="s">
        <v>669</v>
      </c>
      <c r="E32" s="306">
        <v>40000</v>
      </c>
      <c r="F32" s="56"/>
      <c r="G32" s="56"/>
      <c r="H32" s="1456">
        <v>39999.82</v>
      </c>
      <c r="I32" s="56"/>
      <c r="J32" s="56"/>
      <c r="K32" s="577">
        <f>SUM(E32-H32)</f>
        <v>0.18000000000029104</v>
      </c>
      <c r="L32" s="57" t="s">
        <v>49</v>
      </c>
      <c r="M32" s="149" t="s">
        <v>1548</v>
      </c>
      <c r="N32" s="918">
        <v>20</v>
      </c>
      <c r="O32" s="85" t="s">
        <v>31</v>
      </c>
      <c r="P32" s="328">
        <v>29</v>
      </c>
      <c r="Q32" s="60" t="s">
        <v>31</v>
      </c>
      <c r="R32" s="62">
        <v>80</v>
      </c>
      <c r="S32" s="860">
        <v>87.69</v>
      </c>
      <c r="T32" s="163" t="s">
        <v>170</v>
      </c>
      <c r="U32" s="163" t="s">
        <v>170</v>
      </c>
      <c r="V32" s="163" t="s">
        <v>170</v>
      </c>
      <c r="W32" s="163" t="s">
        <v>170</v>
      </c>
      <c r="X32" s="62" t="s">
        <v>59</v>
      </c>
      <c r="Y32" s="679" t="s">
        <v>170</v>
      </c>
      <c r="Z32" s="65" t="s">
        <v>33</v>
      </c>
      <c r="AA32" s="1173"/>
    </row>
    <row r="33" spans="1:27" s="94" customFormat="1" ht="21.75" customHeight="1">
      <c r="A33" s="67" t="s">
        <v>39</v>
      </c>
      <c r="B33" s="919">
        <v>16</v>
      </c>
      <c r="C33" s="919">
        <v>15</v>
      </c>
      <c r="D33" s="121" t="s">
        <v>660</v>
      </c>
      <c r="E33" s="203"/>
      <c r="F33" s="236">
        <v>40000</v>
      </c>
      <c r="G33" s="67"/>
      <c r="H33" s="67"/>
      <c r="I33" s="67"/>
      <c r="J33" s="67"/>
      <c r="K33" s="67"/>
      <c r="L33" s="117" t="s">
        <v>49</v>
      </c>
      <c r="M33" s="117"/>
      <c r="N33" s="69">
        <v>50</v>
      </c>
      <c r="O33" s="75" t="s">
        <v>31</v>
      </c>
      <c r="P33" s="92"/>
      <c r="Q33" s="93"/>
      <c r="R33" s="68">
        <v>80</v>
      </c>
      <c r="S33" s="855"/>
      <c r="T33" s="67"/>
      <c r="U33" s="67"/>
      <c r="V33" s="67"/>
      <c r="W33" s="67"/>
      <c r="X33" s="62" t="s">
        <v>56</v>
      </c>
      <c r="Y33" s="679" t="s">
        <v>131</v>
      </c>
      <c r="AA33" s="1031"/>
    </row>
    <row r="34" spans="1:27" s="94" customFormat="1" ht="46.5">
      <c r="A34" s="67" t="s">
        <v>39</v>
      </c>
      <c r="B34" s="918">
        <v>17</v>
      </c>
      <c r="C34" s="918">
        <v>16</v>
      </c>
      <c r="D34" s="183" t="s">
        <v>661</v>
      </c>
      <c r="E34" s="90">
        <v>150000</v>
      </c>
      <c r="F34" s="67"/>
      <c r="G34" s="67"/>
      <c r="H34" s="91">
        <v>145400</v>
      </c>
      <c r="I34" s="67"/>
      <c r="J34" s="67"/>
      <c r="K34" s="559">
        <f>SUM(E34-H34)</f>
        <v>4600</v>
      </c>
      <c r="L34" s="117" t="s">
        <v>49</v>
      </c>
      <c r="M34" s="117" t="s">
        <v>1283</v>
      </c>
      <c r="N34" s="69">
        <v>35</v>
      </c>
      <c r="O34" s="75" t="s">
        <v>31</v>
      </c>
      <c r="P34" s="92">
        <v>41</v>
      </c>
      <c r="Q34" s="93" t="s">
        <v>31</v>
      </c>
      <c r="R34" s="68">
        <v>80</v>
      </c>
      <c r="S34" s="855">
        <v>89.25</v>
      </c>
      <c r="T34" s="163" t="s">
        <v>170</v>
      </c>
      <c r="U34" s="163" t="s">
        <v>170</v>
      </c>
      <c r="V34" s="163" t="s">
        <v>170</v>
      </c>
      <c r="W34" s="163" t="s">
        <v>170</v>
      </c>
      <c r="X34" s="62" t="s">
        <v>56</v>
      </c>
      <c r="Y34" s="679" t="s">
        <v>170</v>
      </c>
      <c r="AA34" s="1031"/>
    </row>
    <row r="35" spans="1:27" s="65" customFormat="1" ht="21.75" customHeight="1">
      <c r="A35" s="67" t="s">
        <v>39</v>
      </c>
      <c r="B35" s="919">
        <v>18</v>
      </c>
      <c r="C35" s="918">
        <v>17</v>
      </c>
      <c r="D35" s="54" t="s">
        <v>662</v>
      </c>
      <c r="E35" s="55">
        <v>50000</v>
      </c>
      <c r="F35" s="64"/>
      <c r="G35" s="64"/>
      <c r="H35" s="83">
        <v>50000</v>
      </c>
      <c r="I35" s="64"/>
      <c r="J35" s="64"/>
      <c r="K35" s="451">
        <f>SUM(E35-H35)</f>
        <v>0</v>
      </c>
      <c r="L35" s="98" t="s">
        <v>52</v>
      </c>
      <c r="M35" s="98" t="s">
        <v>1546</v>
      </c>
      <c r="N35" s="59">
        <v>20</v>
      </c>
      <c r="O35" s="85" t="s">
        <v>31</v>
      </c>
      <c r="P35" s="61">
        <v>22</v>
      </c>
      <c r="Q35" s="60" t="s">
        <v>31</v>
      </c>
      <c r="R35" s="62">
        <v>80</v>
      </c>
      <c r="S35" s="860">
        <v>91.95</v>
      </c>
      <c r="T35" s="163" t="s">
        <v>170</v>
      </c>
      <c r="U35" s="163" t="s">
        <v>170</v>
      </c>
      <c r="V35" s="163" t="s">
        <v>170</v>
      </c>
      <c r="W35" s="163" t="s">
        <v>170</v>
      </c>
      <c r="X35" s="62" t="s">
        <v>56</v>
      </c>
      <c r="Y35" s="679" t="s">
        <v>170</v>
      </c>
      <c r="AA35" s="1028"/>
    </row>
    <row r="36" spans="1:27" s="66" customFormat="1">
      <c r="A36" s="64" t="s">
        <v>39</v>
      </c>
      <c r="B36" s="918">
        <v>19</v>
      </c>
      <c r="C36" s="919">
        <v>18</v>
      </c>
      <c r="D36" s="305" t="s">
        <v>670</v>
      </c>
      <c r="E36" s="306">
        <v>40000</v>
      </c>
      <c r="F36" s="56"/>
      <c r="G36" s="56"/>
      <c r="H36" s="56"/>
      <c r="I36" s="56"/>
      <c r="J36" s="56"/>
      <c r="K36" s="56"/>
      <c r="L36" s="57" t="s">
        <v>52</v>
      </c>
      <c r="M36" s="62" t="s">
        <v>1308</v>
      </c>
      <c r="N36" s="59">
        <v>30</v>
      </c>
      <c r="O36" s="85" t="s">
        <v>31</v>
      </c>
      <c r="P36" s="61"/>
      <c r="Q36" s="60"/>
      <c r="R36" s="62">
        <v>80</v>
      </c>
      <c r="S36" s="860"/>
      <c r="T36" s="64"/>
      <c r="U36" s="64"/>
      <c r="V36" s="64"/>
      <c r="W36" s="64"/>
      <c r="X36" s="62" t="s">
        <v>59</v>
      </c>
      <c r="Y36" s="679" t="s">
        <v>131</v>
      </c>
      <c r="Z36" s="65" t="s">
        <v>33</v>
      </c>
      <c r="AA36" s="1173"/>
    </row>
    <row r="37" spans="1:27" s="50" customFormat="1" ht="21.75" customHeight="1">
      <c r="A37" s="99"/>
      <c r="B37" s="40"/>
      <c r="C37" s="40"/>
      <c r="D37" s="302" t="s">
        <v>65</v>
      </c>
      <c r="E37" s="43"/>
      <c r="F37" s="43"/>
      <c r="G37" s="43"/>
      <c r="H37" s="43"/>
      <c r="I37" s="43"/>
      <c r="J37" s="43"/>
      <c r="K37" s="43"/>
      <c r="L37" s="303"/>
      <c r="M37" s="303"/>
      <c r="N37" s="40"/>
      <c r="O37" s="47"/>
      <c r="P37" s="48"/>
      <c r="Q37" s="49"/>
      <c r="R37" s="44"/>
      <c r="S37" s="895"/>
      <c r="T37" s="46"/>
      <c r="U37" s="46"/>
      <c r="V37" s="46"/>
      <c r="W37" s="46"/>
      <c r="X37" s="140"/>
      <c r="Y37" s="668"/>
      <c r="AA37" s="1026"/>
    </row>
    <row r="38" spans="1:27" s="65" customFormat="1" ht="21.75" customHeight="1">
      <c r="A38" s="209" t="s">
        <v>28</v>
      </c>
      <c r="B38" s="214">
        <v>20</v>
      </c>
      <c r="C38" s="214">
        <v>1</v>
      </c>
      <c r="D38" s="1185" t="s">
        <v>651</v>
      </c>
      <c r="E38" s="211">
        <v>120000</v>
      </c>
      <c r="F38" s="209"/>
      <c r="G38" s="209"/>
      <c r="H38" s="209"/>
      <c r="I38" s="209"/>
      <c r="J38" s="209"/>
      <c r="K38" s="209"/>
      <c r="L38" s="213" t="s">
        <v>83</v>
      </c>
      <c r="M38" s="213"/>
      <c r="N38" s="214">
        <v>80</v>
      </c>
      <c r="O38" s="215" t="s">
        <v>31</v>
      </c>
      <c r="P38" s="1048" t="s">
        <v>1353</v>
      </c>
      <c r="Q38" s="217"/>
      <c r="R38" s="218">
        <v>80</v>
      </c>
      <c r="S38" s="1387"/>
      <c r="T38" s="209"/>
      <c r="U38" s="209"/>
      <c r="V38" s="209"/>
      <c r="W38" s="209"/>
      <c r="X38" s="218" t="s">
        <v>56</v>
      </c>
      <c r="Y38" s="455" t="s">
        <v>170</v>
      </c>
      <c r="AA38" s="1028"/>
    </row>
    <row r="39" spans="1:27" s="618" customFormat="1" ht="21.75" customHeight="1">
      <c r="A39" s="604"/>
      <c r="B39" s="613"/>
      <c r="C39" s="613"/>
      <c r="D39" s="1186" t="s">
        <v>1268</v>
      </c>
      <c r="E39" s="1187">
        <v>40000</v>
      </c>
      <c r="F39" s="615"/>
      <c r="G39" s="615"/>
      <c r="H39" s="823">
        <v>39960</v>
      </c>
      <c r="I39" s="604"/>
      <c r="J39" s="604"/>
      <c r="K39" s="820">
        <f>SUM(E39-H39)</f>
        <v>40</v>
      </c>
      <c r="L39" s="611" t="s">
        <v>83</v>
      </c>
      <c r="M39" s="611" t="s">
        <v>1292</v>
      </c>
      <c r="N39" s="613">
        <v>150</v>
      </c>
      <c r="O39" s="614" t="s">
        <v>31</v>
      </c>
      <c r="P39" s="615">
        <v>152</v>
      </c>
      <c r="Q39" s="616" t="s">
        <v>31</v>
      </c>
      <c r="R39" s="617">
        <v>80</v>
      </c>
      <c r="S39" s="1462">
        <v>91.31</v>
      </c>
      <c r="T39" s="959" t="s">
        <v>106</v>
      </c>
      <c r="U39" s="959" t="s">
        <v>106</v>
      </c>
      <c r="V39" s="959" t="s">
        <v>106</v>
      </c>
      <c r="W39" s="959" t="s">
        <v>106</v>
      </c>
      <c r="X39" s="617"/>
      <c r="Y39" s="959" t="s">
        <v>106</v>
      </c>
      <c r="AA39" s="1119"/>
    </row>
    <row r="40" spans="1:27" s="423" customFormat="1" ht="45">
      <c r="A40" s="427"/>
      <c r="B40" s="417"/>
      <c r="C40" s="417"/>
      <c r="D40" s="1181" t="s">
        <v>1553</v>
      </c>
      <c r="E40" s="1182">
        <v>30000</v>
      </c>
      <c r="F40" s="419"/>
      <c r="G40" s="419"/>
      <c r="H40" s="1461">
        <v>29992</v>
      </c>
      <c r="I40" s="427"/>
      <c r="J40" s="427"/>
      <c r="K40" s="820">
        <f>SUM(E40-H40)</f>
        <v>8</v>
      </c>
      <c r="L40" s="1151" t="s">
        <v>83</v>
      </c>
      <c r="M40" s="1151" t="s">
        <v>1321</v>
      </c>
      <c r="N40" s="417">
        <v>30</v>
      </c>
      <c r="O40" s="460" t="s">
        <v>31</v>
      </c>
      <c r="P40" s="419">
        <v>30</v>
      </c>
      <c r="Q40" s="418" t="s">
        <v>31</v>
      </c>
      <c r="R40" s="420">
        <v>80</v>
      </c>
      <c r="S40" s="1388">
        <v>89.6</v>
      </c>
      <c r="T40" s="959" t="s">
        <v>106</v>
      </c>
      <c r="U40" s="959" t="s">
        <v>106</v>
      </c>
      <c r="V40" s="959" t="s">
        <v>106</v>
      </c>
      <c r="W40" s="959" t="s">
        <v>106</v>
      </c>
      <c r="X40" s="420"/>
      <c r="Y40" s="959" t="s">
        <v>106</v>
      </c>
      <c r="AA40" s="1177"/>
    </row>
    <row r="41" spans="1:27" s="423" customFormat="1" ht="21.75" customHeight="1">
      <c r="A41" s="427"/>
      <c r="B41" s="417"/>
      <c r="C41" s="417"/>
      <c r="D41" s="1181" t="s">
        <v>1269</v>
      </c>
      <c r="E41" s="1182">
        <v>20000</v>
      </c>
      <c r="F41" s="419"/>
      <c r="G41" s="419"/>
      <c r="H41" s="419"/>
      <c r="I41" s="427"/>
      <c r="J41" s="427"/>
      <c r="K41" s="427"/>
      <c r="L41" s="1151" t="s">
        <v>83</v>
      </c>
      <c r="M41" s="1151"/>
      <c r="N41" s="417">
        <v>30</v>
      </c>
      <c r="O41" s="460" t="s">
        <v>31</v>
      </c>
      <c r="P41" s="419"/>
      <c r="Q41" s="418"/>
      <c r="R41" s="420">
        <v>80</v>
      </c>
      <c r="S41" s="1397"/>
      <c r="T41" s="427"/>
      <c r="U41" s="427"/>
      <c r="V41" s="427"/>
      <c r="W41" s="427"/>
      <c r="X41" s="420"/>
      <c r="Y41" s="422" t="s">
        <v>131</v>
      </c>
      <c r="AA41" s="1177"/>
    </row>
    <row r="42" spans="1:27" s="443" customFormat="1" ht="45">
      <c r="A42" s="442"/>
      <c r="B42" s="437"/>
      <c r="C42" s="437"/>
      <c r="D42" s="1183" t="s">
        <v>1270</v>
      </c>
      <c r="E42" s="1184">
        <v>30000</v>
      </c>
      <c r="F42" s="439"/>
      <c r="G42" s="439"/>
      <c r="H42" s="1463">
        <v>27560</v>
      </c>
      <c r="I42" s="442"/>
      <c r="J42" s="442"/>
      <c r="K42" s="1156">
        <f>SUM(E42-H42)</f>
        <v>2440</v>
      </c>
      <c r="L42" s="1158" t="s">
        <v>83</v>
      </c>
      <c r="M42" s="1158" t="s">
        <v>1322</v>
      </c>
      <c r="N42" s="437">
        <v>30</v>
      </c>
      <c r="O42" s="466" t="s">
        <v>31</v>
      </c>
      <c r="P42" s="439">
        <v>31</v>
      </c>
      <c r="Q42" s="438" t="s">
        <v>31</v>
      </c>
      <c r="R42" s="440">
        <v>80</v>
      </c>
      <c r="S42" s="1379">
        <v>89.38</v>
      </c>
      <c r="T42" s="959" t="s">
        <v>106</v>
      </c>
      <c r="U42" s="959" t="s">
        <v>106</v>
      </c>
      <c r="V42" s="959" t="s">
        <v>106</v>
      </c>
      <c r="W42" s="959" t="s">
        <v>106</v>
      </c>
      <c r="X42" s="440"/>
      <c r="Y42" s="959" t="s">
        <v>106</v>
      </c>
      <c r="AA42" s="1180"/>
    </row>
    <row r="43" spans="1:27" s="65" customFormat="1" ht="46.5">
      <c r="A43" s="64" t="s">
        <v>66</v>
      </c>
      <c r="B43" s="59">
        <v>21</v>
      </c>
      <c r="C43" s="59">
        <v>2</v>
      </c>
      <c r="D43" s="54" t="s">
        <v>674</v>
      </c>
      <c r="E43" s="55">
        <v>20000</v>
      </c>
      <c r="F43" s="64"/>
      <c r="G43" s="64"/>
      <c r="H43" s="83">
        <v>19963</v>
      </c>
      <c r="I43" s="64"/>
      <c r="J43" s="64"/>
      <c r="K43" s="451">
        <f>SUM(E43-H43)</f>
        <v>37</v>
      </c>
      <c r="L43" s="98" t="s">
        <v>83</v>
      </c>
      <c r="M43" s="98" t="s">
        <v>1284</v>
      </c>
      <c r="N43" s="59">
        <v>35</v>
      </c>
      <c r="O43" s="85" t="s">
        <v>31</v>
      </c>
      <c r="P43" s="61">
        <v>39</v>
      </c>
      <c r="Q43" s="60" t="s">
        <v>31</v>
      </c>
      <c r="R43" s="62">
        <v>80</v>
      </c>
      <c r="S43" s="881">
        <v>87</v>
      </c>
      <c r="T43" s="161" t="s">
        <v>106</v>
      </c>
      <c r="U43" s="161" t="s">
        <v>106</v>
      </c>
      <c r="V43" s="161" t="s">
        <v>106</v>
      </c>
      <c r="W43" s="161" t="s">
        <v>106</v>
      </c>
      <c r="X43" s="62" t="s">
        <v>56</v>
      </c>
      <c r="Y43" s="161" t="s">
        <v>106</v>
      </c>
      <c r="AA43" s="1028"/>
    </row>
    <row r="44" spans="1:27" s="65" customFormat="1">
      <c r="A44" s="64" t="s">
        <v>66</v>
      </c>
      <c r="B44" s="69">
        <v>22</v>
      </c>
      <c r="C44" s="69">
        <v>3</v>
      </c>
      <c r="D44" s="54" t="s">
        <v>1539</v>
      </c>
      <c r="E44" s="55">
        <v>30000</v>
      </c>
      <c r="F44" s="64"/>
      <c r="G44" s="64"/>
      <c r="H44" s="83">
        <v>28103</v>
      </c>
      <c r="I44" s="64"/>
      <c r="J44" s="64"/>
      <c r="K44" s="451">
        <f>SUM(E44-H44)</f>
        <v>1897</v>
      </c>
      <c r="L44" s="98" t="s">
        <v>83</v>
      </c>
      <c r="M44" s="98" t="s">
        <v>1540</v>
      </c>
      <c r="N44" s="59">
        <v>35</v>
      </c>
      <c r="O44" s="85" t="s">
        <v>31</v>
      </c>
      <c r="P44" s="61">
        <v>41</v>
      </c>
      <c r="Q44" s="60" t="s">
        <v>31</v>
      </c>
      <c r="R44" s="62">
        <v>80</v>
      </c>
      <c r="S44" s="860">
        <v>87.35</v>
      </c>
      <c r="T44" s="161" t="s">
        <v>106</v>
      </c>
      <c r="U44" s="161" t="s">
        <v>106</v>
      </c>
      <c r="V44" s="161" t="s">
        <v>106</v>
      </c>
      <c r="W44" s="161" t="s">
        <v>106</v>
      </c>
      <c r="X44" s="62" t="s">
        <v>56</v>
      </c>
      <c r="Y44" s="161" t="s">
        <v>106</v>
      </c>
      <c r="AA44" s="1028"/>
    </row>
    <row r="45" spans="1:27" s="94" customFormat="1" ht="21.75" customHeight="1">
      <c r="A45" s="67" t="s">
        <v>66</v>
      </c>
      <c r="B45" s="919">
        <v>23</v>
      </c>
      <c r="C45" s="918">
        <v>4</v>
      </c>
      <c r="D45" s="121" t="s">
        <v>675</v>
      </c>
      <c r="E45" s="203"/>
      <c r="F45" s="236">
        <v>60000</v>
      </c>
      <c r="G45" s="67"/>
      <c r="H45" s="67"/>
      <c r="I45" s="91">
        <v>51400</v>
      </c>
      <c r="J45" s="67"/>
      <c r="K45" s="576">
        <f>SUM(F45-I45)</f>
        <v>8600</v>
      </c>
      <c r="L45" s="117" t="s">
        <v>83</v>
      </c>
      <c r="M45" s="117" t="s">
        <v>1285</v>
      </c>
      <c r="N45" s="919">
        <v>15</v>
      </c>
      <c r="O45" s="75" t="s">
        <v>31</v>
      </c>
      <c r="P45" s="994">
        <v>15</v>
      </c>
      <c r="Q45" s="93" t="s">
        <v>31</v>
      </c>
      <c r="R45" s="68">
        <v>80</v>
      </c>
      <c r="S45" s="1377" t="s">
        <v>1482</v>
      </c>
      <c r="T45" s="161" t="s">
        <v>106</v>
      </c>
      <c r="U45" s="161" t="s">
        <v>106</v>
      </c>
      <c r="V45" s="161" t="s">
        <v>106</v>
      </c>
      <c r="W45" s="161" t="s">
        <v>106</v>
      </c>
      <c r="X45" s="68" t="s">
        <v>56</v>
      </c>
      <c r="Y45" s="185" t="s">
        <v>170</v>
      </c>
      <c r="AA45" s="1031"/>
    </row>
    <row r="46" spans="1:27" s="94" customFormat="1" ht="46.5">
      <c r="A46" s="64" t="s">
        <v>66</v>
      </c>
      <c r="B46" s="919">
        <v>24</v>
      </c>
      <c r="C46" s="919">
        <v>5</v>
      </c>
      <c r="D46" s="183" t="s">
        <v>676</v>
      </c>
      <c r="E46" s="90">
        <v>40000</v>
      </c>
      <c r="F46" s="67"/>
      <c r="G46" s="67"/>
      <c r="H46" s="91">
        <v>40000</v>
      </c>
      <c r="I46" s="67"/>
      <c r="J46" s="67"/>
      <c r="K46" s="559">
        <f t="shared" ref="K46:K51" si="1">SUM(E46-H46)</f>
        <v>0</v>
      </c>
      <c r="L46" s="117" t="s">
        <v>70</v>
      </c>
      <c r="M46" s="117" t="s">
        <v>1331</v>
      </c>
      <c r="N46" s="69">
        <v>30</v>
      </c>
      <c r="O46" s="75" t="s">
        <v>31</v>
      </c>
      <c r="P46" s="92">
        <v>30</v>
      </c>
      <c r="Q46" s="93" t="s">
        <v>31</v>
      </c>
      <c r="R46" s="68">
        <v>80</v>
      </c>
      <c r="S46" s="855">
        <v>87.76</v>
      </c>
      <c r="T46" s="161" t="s">
        <v>106</v>
      </c>
      <c r="U46" s="161" t="s">
        <v>106</v>
      </c>
      <c r="V46" s="161" t="s">
        <v>106</v>
      </c>
      <c r="W46" s="161" t="s">
        <v>106</v>
      </c>
      <c r="X46" s="62" t="s">
        <v>56</v>
      </c>
      <c r="Y46" s="163" t="s">
        <v>170</v>
      </c>
      <c r="AA46" s="1031"/>
    </row>
    <row r="47" spans="1:27" s="65" customFormat="1" ht="24.75" customHeight="1">
      <c r="A47" s="64" t="s">
        <v>66</v>
      </c>
      <c r="B47" s="919">
        <v>25</v>
      </c>
      <c r="C47" s="918">
        <v>6</v>
      </c>
      <c r="D47" s="54" t="s">
        <v>677</v>
      </c>
      <c r="E47" s="96">
        <v>50000</v>
      </c>
      <c r="F47" s="64"/>
      <c r="G47" s="64"/>
      <c r="H47" s="83">
        <v>50000</v>
      </c>
      <c r="I47" s="64"/>
      <c r="J47" s="64"/>
      <c r="K47" s="451">
        <f t="shared" si="1"/>
        <v>0</v>
      </c>
      <c r="L47" s="98" t="s">
        <v>70</v>
      </c>
      <c r="M47" s="98" t="s">
        <v>1545</v>
      </c>
      <c r="N47" s="59">
        <v>30</v>
      </c>
      <c r="O47" s="85" t="s">
        <v>31</v>
      </c>
      <c r="P47" s="61">
        <v>40</v>
      </c>
      <c r="Q47" s="60" t="s">
        <v>31</v>
      </c>
      <c r="R47" s="62">
        <v>80</v>
      </c>
      <c r="S47" s="860">
        <v>93.26</v>
      </c>
      <c r="T47" s="161" t="s">
        <v>106</v>
      </c>
      <c r="U47" s="161" t="s">
        <v>106</v>
      </c>
      <c r="V47" s="161" t="s">
        <v>106</v>
      </c>
      <c r="W47" s="161" t="s">
        <v>106</v>
      </c>
      <c r="X47" s="62" t="s">
        <v>56</v>
      </c>
      <c r="Y47" s="163" t="s">
        <v>170</v>
      </c>
      <c r="AA47" s="1028"/>
    </row>
    <row r="48" spans="1:27" s="1669" customFormat="1" ht="24.75" customHeight="1">
      <c r="A48" s="1887"/>
      <c r="B48" s="1888"/>
      <c r="C48" s="1889"/>
      <c r="D48" s="1890" t="s">
        <v>1541</v>
      </c>
      <c r="E48" s="1891">
        <v>31348</v>
      </c>
      <c r="F48" s="1887"/>
      <c r="G48" s="1887"/>
      <c r="H48" s="1892">
        <v>31348</v>
      </c>
      <c r="I48" s="1887"/>
      <c r="J48" s="1887"/>
      <c r="K48" s="1893">
        <f t="shared" si="1"/>
        <v>0</v>
      </c>
      <c r="L48" s="1894" t="s">
        <v>70</v>
      </c>
      <c r="M48" s="1894" t="s">
        <v>1543</v>
      </c>
      <c r="N48" s="1889"/>
      <c r="O48" s="1895"/>
      <c r="P48" s="1896">
        <v>20</v>
      </c>
      <c r="Q48" s="1897" t="s">
        <v>31</v>
      </c>
      <c r="R48" s="1898"/>
      <c r="S48" s="1899">
        <v>91.88</v>
      </c>
      <c r="T48" s="1900" t="s">
        <v>106</v>
      </c>
      <c r="U48" s="1900" t="s">
        <v>106</v>
      </c>
      <c r="V48" s="1901" t="s">
        <v>106</v>
      </c>
      <c r="W48" s="1901" t="s">
        <v>106</v>
      </c>
      <c r="X48" s="1898"/>
      <c r="Y48" s="1902" t="s">
        <v>170</v>
      </c>
      <c r="AA48" s="1903"/>
    </row>
    <row r="49" spans="1:27" s="1669" customFormat="1" ht="24.75" customHeight="1">
      <c r="A49" s="1904"/>
      <c r="B49" s="1905"/>
      <c r="C49" s="1906"/>
      <c r="D49" s="1907" t="s">
        <v>1542</v>
      </c>
      <c r="E49" s="1908">
        <v>18652</v>
      </c>
      <c r="F49" s="1904"/>
      <c r="G49" s="1904"/>
      <c r="H49" s="1909">
        <v>18652</v>
      </c>
      <c r="I49" s="1904"/>
      <c r="J49" s="1904"/>
      <c r="K49" s="1910">
        <f t="shared" si="1"/>
        <v>0</v>
      </c>
      <c r="L49" s="1911" t="s">
        <v>70</v>
      </c>
      <c r="M49" s="1911" t="s">
        <v>1544</v>
      </c>
      <c r="N49" s="1906"/>
      <c r="O49" s="1912"/>
      <c r="P49" s="1913">
        <v>20</v>
      </c>
      <c r="Q49" s="1914" t="s">
        <v>31</v>
      </c>
      <c r="R49" s="1915"/>
      <c r="S49" s="1916">
        <v>94.63</v>
      </c>
      <c r="T49" s="1917" t="s">
        <v>106</v>
      </c>
      <c r="U49" s="1917" t="s">
        <v>106</v>
      </c>
      <c r="V49" s="1918" t="s">
        <v>106</v>
      </c>
      <c r="W49" s="1918" t="s">
        <v>106</v>
      </c>
      <c r="X49" s="1915"/>
      <c r="Y49" s="1919" t="s">
        <v>170</v>
      </c>
      <c r="AA49" s="1903"/>
    </row>
    <row r="50" spans="1:27" s="317" customFormat="1">
      <c r="A50" s="209" t="s">
        <v>66</v>
      </c>
      <c r="B50" s="401">
        <v>26</v>
      </c>
      <c r="C50" s="401">
        <v>7</v>
      </c>
      <c r="D50" s="2005" t="s">
        <v>1547</v>
      </c>
      <c r="E50" s="2006">
        <v>20000</v>
      </c>
      <c r="F50" s="403"/>
      <c r="G50" s="403"/>
      <c r="H50" s="453">
        <v>19950</v>
      </c>
      <c r="I50" s="403"/>
      <c r="J50" s="403"/>
      <c r="K50" s="405">
        <f t="shared" si="1"/>
        <v>50</v>
      </c>
      <c r="L50" s="212" t="s">
        <v>70</v>
      </c>
      <c r="M50" s="212" t="s">
        <v>1323</v>
      </c>
      <c r="N50" s="214">
        <v>30</v>
      </c>
      <c r="O50" s="215" t="s">
        <v>31</v>
      </c>
      <c r="P50" s="216">
        <v>64</v>
      </c>
      <c r="Q50" s="217" t="s">
        <v>31</v>
      </c>
      <c r="R50" s="218">
        <v>80</v>
      </c>
      <c r="S50" s="1387">
        <v>88.12</v>
      </c>
      <c r="T50" s="1190" t="s">
        <v>170</v>
      </c>
      <c r="U50" s="1190" t="s">
        <v>170</v>
      </c>
      <c r="V50" s="1190" t="s">
        <v>170</v>
      </c>
      <c r="W50" s="1190" t="s">
        <v>170</v>
      </c>
      <c r="X50" s="218" t="s">
        <v>59</v>
      </c>
      <c r="Y50" s="1190" t="s">
        <v>170</v>
      </c>
      <c r="Z50" s="131" t="s">
        <v>33</v>
      </c>
      <c r="AA50" s="2007"/>
    </row>
    <row r="51" spans="1:27" s="131" customFormat="1" ht="46.5">
      <c r="A51" s="1068" t="s">
        <v>66</v>
      </c>
      <c r="B51" s="1254">
        <v>27</v>
      </c>
      <c r="C51" s="1069">
        <v>8</v>
      </c>
      <c r="D51" s="1799" t="s">
        <v>678</v>
      </c>
      <c r="E51" s="1948">
        <v>60000</v>
      </c>
      <c r="F51" s="1068"/>
      <c r="G51" s="1068"/>
      <c r="H51" s="1081">
        <v>60000</v>
      </c>
      <c r="I51" s="1068"/>
      <c r="J51" s="1068"/>
      <c r="K51" s="1441">
        <f t="shared" si="1"/>
        <v>0</v>
      </c>
      <c r="L51" s="1287" t="s">
        <v>73</v>
      </c>
      <c r="M51" s="1287" t="s">
        <v>1332</v>
      </c>
      <c r="N51" s="1069">
        <v>30</v>
      </c>
      <c r="O51" s="1084" t="s">
        <v>31</v>
      </c>
      <c r="P51" s="1085">
        <v>60</v>
      </c>
      <c r="Q51" s="1086" t="s">
        <v>31</v>
      </c>
      <c r="R51" s="219">
        <v>80</v>
      </c>
      <c r="S51" s="1458">
        <v>92.17</v>
      </c>
      <c r="T51" s="1777" t="s">
        <v>170</v>
      </c>
      <c r="U51" s="1777" t="s">
        <v>170</v>
      </c>
      <c r="V51" s="1777" t="s">
        <v>170</v>
      </c>
      <c r="W51" s="1777" t="s">
        <v>170</v>
      </c>
      <c r="X51" s="219" t="s">
        <v>56</v>
      </c>
      <c r="Y51" s="1271" t="s">
        <v>170</v>
      </c>
      <c r="AA51" s="1987"/>
    </row>
    <row r="52" spans="1:27" s="506" customFormat="1">
      <c r="A52" s="209" t="s">
        <v>66</v>
      </c>
      <c r="B52" s="401">
        <v>28</v>
      </c>
      <c r="C52" s="401">
        <v>9</v>
      </c>
      <c r="D52" s="2058" t="s">
        <v>679</v>
      </c>
      <c r="E52" s="1823">
        <v>70000</v>
      </c>
      <c r="F52" s="1820"/>
      <c r="G52" s="1820"/>
      <c r="H52" s="1820"/>
      <c r="I52" s="1820"/>
      <c r="J52" s="1820"/>
      <c r="K52" s="1820"/>
      <c r="L52" s="1244" t="s">
        <v>73</v>
      </c>
      <c r="M52" s="1244" t="s">
        <v>1333</v>
      </c>
      <c r="N52" s="401">
        <v>50</v>
      </c>
      <c r="O52" s="1169" t="s">
        <v>31</v>
      </c>
      <c r="P52" s="2033"/>
      <c r="Q52" s="1828"/>
      <c r="R52" s="1170">
        <v>80</v>
      </c>
      <c r="S52" s="2059"/>
      <c r="T52" s="1820"/>
      <c r="U52" s="1820"/>
      <c r="V52" s="1820"/>
      <c r="W52" s="1820"/>
      <c r="X52" s="218" t="s">
        <v>56</v>
      </c>
      <c r="Y52" s="1129" t="s">
        <v>131</v>
      </c>
      <c r="AA52" s="1786"/>
    </row>
    <row r="53" spans="1:27" s="514" customFormat="1">
      <c r="A53" s="1769" t="s">
        <v>66</v>
      </c>
      <c r="B53" s="1254">
        <v>29</v>
      </c>
      <c r="C53" s="1069">
        <v>10</v>
      </c>
      <c r="D53" s="2060" t="s">
        <v>99</v>
      </c>
      <c r="E53" s="2035"/>
      <c r="F53" s="2036">
        <v>0</v>
      </c>
      <c r="G53" s="2036">
        <v>0</v>
      </c>
      <c r="H53" s="2036"/>
      <c r="I53" s="2061"/>
      <c r="J53" s="2061"/>
      <c r="K53" s="2061"/>
      <c r="L53" s="1252" t="s">
        <v>73</v>
      </c>
      <c r="M53" s="2038"/>
      <c r="N53" s="1254">
        <v>300</v>
      </c>
      <c r="O53" s="1255" t="s">
        <v>31</v>
      </c>
      <c r="P53" s="2062"/>
      <c r="Q53" s="2063"/>
      <c r="R53" s="1019">
        <v>80</v>
      </c>
      <c r="S53" s="1249"/>
      <c r="T53" s="2061"/>
      <c r="U53" s="2061"/>
      <c r="V53" s="2061"/>
      <c r="W53" s="2061"/>
      <c r="X53" s="1019" t="s">
        <v>36</v>
      </c>
      <c r="Y53" s="1271" t="s">
        <v>131</v>
      </c>
      <c r="AA53" s="1245"/>
    </row>
    <row r="54" spans="1:27" s="2394" customFormat="1" ht="21.75" customHeight="1">
      <c r="A54" s="99"/>
      <c r="B54" s="40"/>
      <c r="C54" s="40"/>
      <c r="D54" s="302" t="s">
        <v>84</v>
      </c>
      <c r="E54" s="43"/>
      <c r="F54" s="43"/>
      <c r="G54" s="43"/>
      <c r="H54" s="43"/>
      <c r="I54" s="43"/>
      <c r="J54" s="43"/>
      <c r="K54" s="43"/>
      <c r="L54" s="303"/>
      <c r="M54" s="303"/>
      <c r="N54" s="40"/>
      <c r="O54" s="47"/>
      <c r="P54" s="48"/>
      <c r="Q54" s="49"/>
      <c r="R54" s="44"/>
      <c r="S54" s="895"/>
      <c r="T54" s="46"/>
      <c r="U54" s="46"/>
      <c r="V54" s="46"/>
      <c r="W54" s="46"/>
      <c r="X54" s="140"/>
      <c r="Y54" s="668"/>
      <c r="AA54" s="2415"/>
    </row>
    <row r="55" spans="1:27" s="506" customFormat="1" ht="46.5">
      <c r="A55" s="2114" t="s">
        <v>85</v>
      </c>
      <c r="B55" s="1254">
        <v>30</v>
      </c>
      <c r="C55" s="1254">
        <v>1</v>
      </c>
      <c r="D55" s="290" t="s">
        <v>680</v>
      </c>
      <c r="E55" s="291">
        <v>50000</v>
      </c>
      <c r="F55" s="1769"/>
      <c r="G55" s="1769"/>
      <c r="H55" s="1772">
        <v>49094</v>
      </c>
      <c r="I55" s="1769"/>
      <c r="J55" s="1769"/>
      <c r="K55" s="1773">
        <f>SUM(E55-H55)</f>
        <v>906</v>
      </c>
      <c r="L55" s="1252" t="s">
        <v>87</v>
      </c>
      <c r="M55" s="1252" t="s">
        <v>146</v>
      </c>
      <c r="N55" s="1254">
        <v>60</v>
      </c>
      <c r="O55" s="1255" t="s">
        <v>31</v>
      </c>
      <c r="P55" s="1774">
        <v>83</v>
      </c>
      <c r="Q55" s="1775" t="s">
        <v>31</v>
      </c>
      <c r="R55" s="1019">
        <v>80</v>
      </c>
      <c r="S55" s="2416">
        <v>92</v>
      </c>
      <c r="T55" s="1777" t="s">
        <v>170</v>
      </c>
      <c r="U55" s="1777" t="s">
        <v>170</v>
      </c>
      <c r="V55" s="1777" t="s">
        <v>170</v>
      </c>
      <c r="W55" s="1777" t="s">
        <v>170</v>
      </c>
      <c r="X55" s="1019" t="s">
        <v>56</v>
      </c>
      <c r="Y55" s="1777" t="s">
        <v>170</v>
      </c>
      <c r="AA55" s="1786"/>
    </row>
    <row r="56" spans="1:27" s="2124" customFormat="1" ht="46.5">
      <c r="A56" s="732" t="s">
        <v>85</v>
      </c>
      <c r="B56" s="1050">
        <v>31</v>
      </c>
      <c r="C56" s="1050">
        <v>2</v>
      </c>
      <c r="D56" s="2112" t="s">
        <v>681</v>
      </c>
      <c r="E56" s="2113">
        <v>200000</v>
      </c>
      <c r="F56" s="2114"/>
      <c r="G56" s="2114"/>
      <c r="H56" s="2115">
        <v>200000</v>
      </c>
      <c r="I56" s="2114"/>
      <c r="J56" s="2114"/>
      <c r="K56" s="2116">
        <f>SUM(E56-H56)</f>
        <v>0</v>
      </c>
      <c r="L56" s="2117" t="s">
        <v>682</v>
      </c>
      <c r="M56" s="2117" t="s">
        <v>1533</v>
      </c>
      <c r="N56" s="2118">
        <v>520</v>
      </c>
      <c r="O56" s="2119" t="s">
        <v>31</v>
      </c>
      <c r="P56" s="2120" t="s">
        <v>1353</v>
      </c>
      <c r="Q56" s="2121"/>
      <c r="R56" s="2122">
        <v>80</v>
      </c>
      <c r="S56" s="2123" t="s">
        <v>1353</v>
      </c>
      <c r="T56" s="2114"/>
      <c r="U56" s="1129" t="s">
        <v>170</v>
      </c>
      <c r="V56" s="1190" t="s">
        <v>131</v>
      </c>
      <c r="W56" s="1190" t="s">
        <v>131</v>
      </c>
      <c r="X56" s="1053" t="s">
        <v>56</v>
      </c>
      <c r="Y56" s="1129" t="s">
        <v>170</v>
      </c>
      <c r="AA56" s="2125"/>
    </row>
    <row r="57" spans="1:27" s="2139" customFormat="1" ht="22.5">
      <c r="A57" s="2126"/>
      <c r="B57" s="2127"/>
      <c r="C57" s="2127"/>
      <c r="D57" s="2128" t="s">
        <v>1286</v>
      </c>
      <c r="E57" s="2129">
        <v>29280</v>
      </c>
      <c r="F57" s="2130"/>
      <c r="G57" s="2130"/>
      <c r="H57" s="2130"/>
      <c r="I57" s="2130"/>
      <c r="J57" s="2130"/>
      <c r="K57" s="2130"/>
      <c r="L57" s="2131" t="s">
        <v>93</v>
      </c>
      <c r="M57" s="2132" t="s">
        <v>1454</v>
      </c>
      <c r="N57" s="2133">
        <v>60</v>
      </c>
      <c r="O57" s="2134" t="s">
        <v>31</v>
      </c>
      <c r="P57" s="2135"/>
      <c r="Q57" s="2136"/>
      <c r="R57" s="2137">
        <v>80</v>
      </c>
      <c r="S57" s="2138"/>
      <c r="T57" s="2130"/>
      <c r="U57" s="2130"/>
      <c r="V57" s="2130"/>
      <c r="W57" s="2130"/>
      <c r="X57" s="1258"/>
      <c r="Y57" s="1266" t="s">
        <v>131</v>
      </c>
      <c r="AA57" s="2140"/>
    </row>
    <row r="58" spans="1:27" s="628" customFormat="1" ht="22.5">
      <c r="A58" s="2167"/>
      <c r="B58" s="2168"/>
      <c r="C58" s="2168"/>
      <c r="D58" s="2169" t="s">
        <v>1287</v>
      </c>
      <c r="E58" s="2170">
        <v>29280</v>
      </c>
      <c r="F58" s="2167"/>
      <c r="G58" s="2167"/>
      <c r="H58" s="2171">
        <v>17440</v>
      </c>
      <c r="I58" s="2167"/>
      <c r="J58" s="2167"/>
      <c r="K58" s="2172">
        <f>SUM(E58-H58)</f>
        <v>11840</v>
      </c>
      <c r="L58" s="2173" t="s">
        <v>52</v>
      </c>
      <c r="M58" s="2173" t="s">
        <v>1288</v>
      </c>
      <c r="N58" s="2168">
        <v>60</v>
      </c>
      <c r="O58" s="2174" t="s">
        <v>31</v>
      </c>
      <c r="P58" s="2175">
        <v>70</v>
      </c>
      <c r="Q58" s="2176" t="s">
        <v>31</v>
      </c>
      <c r="R58" s="2177">
        <v>80</v>
      </c>
      <c r="S58" s="2178">
        <v>90.87</v>
      </c>
      <c r="T58" s="1900" t="s">
        <v>106</v>
      </c>
      <c r="U58" s="1900" t="s">
        <v>106</v>
      </c>
      <c r="V58" s="1900" t="s">
        <v>106</v>
      </c>
      <c r="W58" s="1900" t="s">
        <v>106</v>
      </c>
      <c r="X58" s="2177"/>
      <c r="Y58" s="1900" t="s">
        <v>106</v>
      </c>
      <c r="AA58" s="1120"/>
    </row>
    <row r="59" spans="1:27" s="2139" customFormat="1" ht="22.5">
      <c r="A59" s="2126"/>
      <c r="B59" s="2127"/>
      <c r="C59" s="2127"/>
      <c r="D59" s="2128" t="s">
        <v>1289</v>
      </c>
      <c r="E59" s="2129">
        <v>16440</v>
      </c>
      <c r="F59" s="2130"/>
      <c r="G59" s="2130"/>
      <c r="H59" s="2130"/>
      <c r="I59" s="2130"/>
      <c r="J59" s="2130"/>
      <c r="K59" s="2130"/>
      <c r="L59" s="2131" t="s">
        <v>228</v>
      </c>
      <c r="M59" s="2131" t="s">
        <v>1290</v>
      </c>
      <c r="N59" s="2133">
        <v>60</v>
      </c>
      <c r="O59" s="2134" t="s">
        <v>31</v>
      </c>
      <c r="P59" s="2135"/>
      <c r="Q59" s="2136"/>
      <c r="R59" s="2137">
        <v>80</v>
      </c>
      <c r="S59" s="2138"/>
      <c r="T59" s="2130"/>
      <c r="U59" s="2130"/>
      <c r="V59" s="2130"/>
      <c r="W59" s="2130"/>
      <c r="X59" s="1258"/>
      <c r="Y59" s="1266" t="s">
        <v>131</v>
      </c>
      <c r="AA59" s="2140"/>
    </row>
    <row r="60" spans="1:27" s="628" customFormat="1" ht="22.5">
      <c r="A60" s="2205"/>
      <c r="B60" s="2206"/>
      <c r="C60" s="2206"/>
      <c r="D60" s="2169" t="s">
        <v>1291</v>
      </c>
      <c r="E60" s="2170">
        <v>25000</v>
      </c>
      <c r="F60" s="2167"/>
      <c r="G60" s="2167"/>
      <c r="H60" s="2177" t="s">
        <v>1353</v>
      </c>
      <c r="I60" s="2177"/>
      <c r="J60" s="2177"/>
      <c r="K60" s="2177" t="s">
        <v>1353</v>
      </c>
      <c r="L60" s="2173" t="s">
        <v>49</v>
      </c>
      <c r="M60" s="2173" t="s">
        <v>1292</v>
      </c>
      <c r="N60" s="2168">
        <v>80</v>
      </c>
      <c r="O60" s="2174" t="s">
        <v>31</v>
      </c>
      <c r="P60" s="2207" t="s">
        <v>1353</v>
      </c>
      <c r="Q60" s="2176"/>
      <c r="R60" s="2177">
        <v>80</v>
      </c>
      <c r="S60" s="2178"/>
      <c r="T60" s="2177"/>
      <c r="U60" s="2177"/>
      <c r="V60" s="2177"/>
      <c r="W60" s="2177"/>
      <c r="X60" s="744"/>
      <c r="Y60" s="1179" t="s">
        <v>170</v>
      </c>
      <c r="AA60" s="1120"/>
    </row>
    <row r="61" spans="1:27" s="2139" customFormat="1" ht="22.5">
      <c r="A61" s="2126"/>
      <c r="B61" s="2127"/>
      <c r="C61" s="2127"/>
      <c r="D61" s="2128" t="s">
        <v>1293</v>
      </c>
      <c r="E61" s="2129">
        <v>25000</v>
      </c>
      <c r="F61" s="2130"/>
      <c r="G61" s="2130"/>
      <c r="H61" s="2137"/>
      <c r="I61" s="2137"/>
      <c r="J61" s="2137"/>
      <c r="K61" s="2137"/>
      <c r="L61" s="2131" t="s">
        <v>87</v>
      </c>
      <c r="M61" s="2131" t="s">
        <v>1294</v>
      </c>
      <c r="N61" s="2133">
        <v>70</v>
      </c>
      <c r="O61" s="2134" t="s">
        <v>31</v>
      </c>
      <c r="P61" s="2135"/>
      <c r="Q61" s="2136"/>
      <c r="R61" s="2137">
        <v>80</v>
      </c>
      <c r="S61" s="2138"/>
      <c r="T61" s="2130"/>
      <c r="U61" s="2130"/>
      <c r="V61" s="2130"/>
      <c r="W61" s="2130"/>
      <c r="X61" s="1258"/>
      <c r="Y61" s="1266" t="s">
        <v>131</v>
      </c>
      <c r="AA61" s="2140"/>
    </row>
    <row r="62" spans="1:27" s="628" customFormat="1" ht="22.5">
      <c r="A62" s="2205"/>
      <c r="B62" s="2206"/>
      <c r="C62" s="2206"/>
      <c r="D62" s="2169" t="s">
        <v>1295</v>
      </c>
      <c r="E62" s="2170">
        <v>25000</v>
      </c>
      <c r="F62" s="2167"/>
      <c r="G62" s="2167"/>
      <c r="H62" s="2224">
        <v>23136</v>
      </c>
      <c r="I62" s="2177"/>
      <c r="J62" s="2177"/>
      <c r="K62" s="2225">
        <f>SUM(E62-H62)</f>
        <v>1864</v>
      </c>
      <c r="L62" s="2173" t="s">
        <v>49</v>
      </c>
      <c r="M62" s="2173" t="s">
        <v>1292</v>
      </c>
      <c r="N62" s="2168">
        <v>60</v>
      </c>
      <c r="O62" s="2174" t="s">
        <v>31</v>
      </c>
      <c r="P62" s="2207">
        <v>82</v>
      </c>
      <c r="Q62" s="2176" t="s">
        <v>31</v>
      </c>
      <c r="R62" s="2177">
        <v>80</v>
      </c>
      <c r="S62" s="2178">
        <v>92.77</v>
      </c>
      <c r="T62" s="1900" t="s">
        <v>106</v>
      </c>
      <c r="U62" s="1900" t="s">
        <v>106</v>
      </c>
      <c r="V62" s="1900" t="s">
        <v>106</v>
      </c>
      <c r="W62" s="1179" t="s">
        <v>131</v>
      </c>
      <c r="X62" s="744"/>
      <c r="Y62" s="1179" t="s">
        <v>170</v>
      </c>
      <c r="AA62" s="1120"/>
    </row>
    <row r="63" spans="1:27" s="2139" customFormat="1" ht="22.5">
      <c r="A63" s="2126"/>
      <c r="B63" s="2127"/>
      <c r="C63" s="2127"/>
      <c r="D63" s="2128" t="s">
        <v>1296</v>
      </c>
      <c r="E63" s="2129">
        <v>25000</v>
      </c>
      <c r="F63" s="2130"/>
      <c r="G63" s="2130"/>
      <c r="H63" s="2137"/>
      <c r="I63" s="2137"/>
      <c r="J63" s="2137"/>
      <c r="K63" s="2137"/>
      <c r="L63" s="2131" t="s">
        <v>87</v>
      </c>
      <c r="M63" s="2131" t="s">
        <v>1294</v>
      </c>
      <c r="N63" s="2133">
        <v>70</v>
      </c>
      <c r="O63" s="2134" t="s">
        <v>31</v>
      </c>
      <c r="P63" s="2135"/>
      <c r="Q63" s="2136"/>
      <c r="R63" s="2137">
        <v>80</v>
      </c>
      <c r="S63" s="2138"/>
      <c r="T63" s="2130"/>
      <c r="U63" s="2130"/>
      <c r="V63" s="2130"/>
      <c r="W63" s="2130"/>
      <c r="X63" s="1258"/>
      <c r="Y63" s="1266" t="s">
        <v>131</v>
      </c>
      <c r="AA63" s="2140"/>
    </row>
    <row r="64" spans="1:27" s="628" customFormat="1" ht="22.5">
      <c r="A64" s="2205"/>
      <c r="B64" s="2206"/>
      <c r="C64" s="2206"/>
      <c r="D64" s="2169" t="s">
        <v>1297</v>
      </c>
      <c r="E64" s="2170">
        <v>25000</v>
      </c>
      <c r="F64" s="2167"/>
      <c r="G64" s="2167"/>
      <c r="H64" s="2224">
        <v>24400</v>
      </c>
      <c r="I64" s="2177"/>
      <c r="J64" s="2177"/>
      <c r="K64" s="2225">
        <f>SUM(E64-H64)</f>
        <v>600</v>
      </c>
      <c r="L64" s="2173" t="s">
        <v>49</v>
      </c>
      <c r="M64" s="2173" t="s">
        <v>1483</v>
      </c>
      <c r="N64" s="2168">
        <v>60</v>
      </c>
      <c r="O64" s="2174" t="s">
        <v>31</v>
      </c>
      <c r="P64" s="2207">
        <v>63</v>
      </c>
      <c r="Q64" s="2176" t="s">
        <v>31</v>
      </c>
      <c r="R64" s="2177">
        <v>80</v>
      </c>
      <c r="S64" s="2245" t="s">
        <v>1484</v>
      </c>
      <c r="T64" s="1900" t="s">
        <v>106</v>
      </c>
      <c r="U64" s="1900" t="s">
        <v>106</v>
      </c>
      <c r="V64" s="1900" t="s">
        <v>106</v>
      </c>
      <c r="W64" s="1900" t="s">
        <v>106</v>
      </c>
      <c r="X64" s="744"/>
      <c r="Y64" s="1179" t="s">
        <v>170</v>
      </c>
      <c r="AA64" s="1120"/>
    </row>
    <row r="65" spans="1:27" s="2252" customFormat="1" ht="21.75" customHeight="1">
      <c r="A65" s="2068" t="s">
        <v>85</v>
      </c>
      <c r="B65" s="2075">
        <v>32</v>
      </c>
      <c r="C65" s="2075">
        <v>3</v>
      </c>
      <c r="D65" s="2246" t="s">
        <v>92</v>
      </c>
      <c r="E65" s="1973">
        <v>200000</v>
      </c>
      <c r="F65" s="2068"/>
      <c r="G65" s="2068"/>
      <c r="H65" s="2068"/>
      <c r="I65" s="2068"/>
      <c r="J65" s="2068"/>
      <c r="K65" s="2068"/>
      <c r="L65" s="2247" t="s">
        <v>93</v>
      </c>
      <c r="M65" s="2247"/>
      <c r="N65" s="2086">
        <v>200</v>
      </c>
      <c r="O65" s="2248" t="s">
        <v>31</v>
      </c>
      <c r="P65" s="2249"/>
      <c r="Q65" s="2250"/>
      <c r="R65" s="1970">
        <v>80</v>
      </c>
      <c r="S65" s="2251"/>
      <c r="T65" s="2470" t="s">
        <v>1737</v>
      </c>
      <c r="U65" s="2471"/>
      <c r="V65" s="2471"/>
      <c r="W65" s="2472"/>
      <c r="X65" s="1970" t="s">
        <v>56</v>
      </c>
      <c r="Y65" s="2080" t="s">
        <v>131</v>
      </c>
      <c r="Z65" s="2252" t="s">
        <v>1700</v>
      </c>
      <c r="AA65" s="2253"/>
    </row>
    <row r="66" spans="1:27" s="131" customFormat="1" ht="46.5">
      <c r="A66" s="209" t="s">
        <v>85</v>
      </c>
      <c r="B66" s="214">
        <v>33</v>
      </c>
      <c r="C66" s="214">
        <v>4</v>
      </c>
      <c r="D66" s="210" t="s">
        <v>683</v>
      </c>
      <c r="E66" s="211">
        <v>200000</v>
      </c>
      <c r="F66" s="209"/>
      <c r="G66" s="209"/>
      <c r="H66" s="1016">
        <v>200000</v>
      </c>
      <c r="I66" s="209"/>
      <c r="J66" s="209"/>
      <c r="K66" s="405">
        <f>SUM(E66-H66)</f>
        <v>0</v>
      </c>
      <c r="L66" s="213" t="s">
        <v>93</v>
      </c>
      <c r="M66" s="2264" t="s">
        <v>1535</v>
      </c>
      <c r="N66" s="214">
        <v>300</v>
      </c>
      <c r="O66" s="215" t="s">
        <v>31</v>
      </c>
      <c r="P66" s="1048" t="s">
        <v>1353</v>
      </c>
      <c r="Q66" s="217"/>
      <c r="R66" s="218">
        <v>80</v>
      </c>
      <c r="S66" s="2265" t="s">
        <v>1353</v>
      </c>
      <c r="T66" s="209"/>
      <c r="U66" s="2266" t="s">
        <v>170</v>
      </c>
      <c r="V66" s="2267" t="s">
        <v>131</v>
      </c>
      <c r="W66" s="2267" t="s">
        <v>131</v>
      </c>
      <c r="X66" s="218" t="s">
        <v>56</v>
      </c>
      <c r="Y66" s="2266" t="s">
        <v>170</v>
      </c>
      <c r="AA66" s="1987"/>
    </row>
    <row r="67" spans="1:27" s="801" customFormat="1" ht="22.5">
      <c r="A67" s="2126"/>
      <c r="B67" s="2127"/>
      <c r="C67" s="2127"/>
      <c r="D67" s="2268" t="s">
        <v>1298</v>
      </c>
      <c r="E67" s="2269">
        <v>15000</v>
      </c>
      <c r="F67" s="2126"/>
      <c r="G67" s="2126"/>
      <c r="H67" s="1258" t="s">
        <v>1353</v>
      </c>
      <c r="I67" s="1258"/>
      <c r="J67" s="1258"/>
      <c r="K67" s="1258" t="s">
        <v>1353</v>
      </c>
      <c r="L67" s="2270" t="s">
        <v>49</v>
      </c>
      <c r="M67" s="2270" t="s">
        <v>1299</v>
      </c>
      <c r="N67" s="2127">
        <v>20</v>
      </c>
      <c r="O67" s="2271" t="s">
        <v>31</v>
      </c>
      <c r="P67" s="2272" t="s">
        <v>1353</v>
      </c>
      <c r="Q67" s="2273"/>
      <c r="R67" s="2274">
        <v>85</v>
      </c>
      <c r="S67" s="2275"/>
      <c r="T67" s="1258"/>
      <c r="U67" s="1258"/>
      <c r="V67" s="1258"/>
      <c r="W67" s="1258"/>
      <c r="X67" s="1258"/>
      <c r="Y67" s="1266" t="s">
        <v>170</v>
      </c>
      <c r="AA67" s="2276"/>
    </row>
    <row r="68" spans="1:27" s="443" customFormat="1" ht="22.5">
      <c r="A68" s="2205"/>
      <c r="B68" s="2206"/>
      <c r="C68" s="2206"/>
      <c r="D68" s="2286" t="s">
        <v>1300</v>
      </c>
      <c r="E68" s="2287">
        <v>30000</v>
      </c>
      <c r="F68" s="2205"/>
      <c r="G68" s="2205"/>
      <c r="H68" s="2288">
        <v>26480</v>
      </c>
      <c r="I68" s="744"/>
      <c r="J68" s="744"/>
      <c r="K68" s="2289">
        <f>SUM(E68-H68)</f>
        <v>3520</v>
      </c>
      <c r="L68" s="2290" t="s">
        <v>30</v>
      </c>
      <c r="M68" s="2290" t="s">
        <v>1171</v>
      </c>
      <c r="N68" s="2206">
        <v>100</v>
      </c>
      <c r="O68" s="2291" t="s">
        <v>31</v>
      </c>
      <c r="P68" s="2292">
        <v>94</v>
      </c>
      <c r="Q68" s="2293" t="s">
        <v>31</v>
      </c>
      <c r="R68" s="2294">
        <v>85</v>
      </c>
      <c r="S68" s="2295">
        <v>96.41</v>
      </c>
      <c r="T68" s="1179" t="s">
        <v>131</v>
      </c>
      <c r="U68" s="1900" t="s">
        <v>106</v>
      </c>
      <c r="V68" s="1900" t="s">
        <v>106</v>
      </c>
      <c r="W68" s="1900" t="s">
        <v>106</v>
      </c>
      <c r="X68" s="744"/>
      <c r="Y68" s="1179" t="s">
        <v>170</v>
      </c>
      <c r="AA68" s="1180"/>
    </row>
    <row r="69" spans="1:27" s="801" customFormat="1" ht="22.5">
      <c r="A69" s="2126"/>
      <c r="B69" s="2127"/>
      <c r="C69" s="2127"/>
      <c r="D69" s="2268" t="s">
        <v>1301</v>
      </c>
      <c r="E69" s="2269">
        <v>20000</v>
      </c>
      <c r="F69" s="2126"/>
      <c r="G69" s="2126"/>
      <c r="H69" s="2296">
        <v>20000</v>
      </c>
      <c r="I69" s="1258"/>
      <c r="J69" s="1258"/>
      <c r="K69" s="2297">
        <f>SUM(E69-H69)</f>
        <v>0</v>
      </c>
      <c r="L69" s="2270" t="s">
        <v>49</v>
      </c>
      <c r="M69" s="2270" t="s">
        <v>1184</v>
      </c>
      <c r="N69" s="2127">
        <v>30</v>
      </c>
      <c r="O69" s="2271" t="s">
        <v>31</v>
      </c>
      <c r="P69" s="2272">
        <v>30</v>
      </c>
      <c r="Q69" s="2273" t="s">
        <v>31</v>
      </c>
      <c r="R69" s="2274">
        <v>85</v>
      </c>
      <c r="S69" s="2298">
        <v>89</v>
      </c>
      <c r="T69" s="1917" t="s">
        <v>106</v>
      </c>
      <c r="U69" s="1917" t="s">
        <v>106</v>
      </c>
      <c r="V69" s="1917" t="s">
        <v>106</v>
      </c>
      <c r="W69" s="1266" t="s">
        <v>131</v>
      </c>
      <c r="X69" s="1258"/>
      <c r="Y69" s="1266" t="s">
        <v>170</v>
      </c>
      <c r="AA69" s="2276"/>
    </row>
    <row r="70" spans="1:27" s="423" customFormat="1" ht="22.5">
      <c r="A70" s="427"/>
      <c r="B70" s="417"/>
      <c r="C70" s="417"/>
      <c r="D70" s="606" t="s">
        <v>1302</v>
      </c>
      <c r="E70" s="411">
        <v>65000</v>
      </c>
      <c r="F70" s="427"/>
      <c r="G70" s="427"/>
      <c r="H70" s="1136">
        <v>65000</v>
      </c>
      <c r="I70" s="420"/>
      <c r="J70" s="420"/>
      <c r="K70" s="458">
        <f>SUM(E70-H70)</f>
        <v>0</v>
      </c>
      <c r="L70" s="1151" t="s">
        <v>44</v>
      </c>
      <c r="M70" s="1151" t="s">
        <v>1303</v>
      </c>
      <c r="N70" s="417">
        <v>40</v>
      </c>
      <c r="O70" s="460" t="s">
        <v>31</v>
      </c>
      <c r="P70" s="778">
        <v>40</v>
      </c>
      <c r="Q70" s="418" t="s">
        <v>31</v>
      </c>
      <c r="R70" s="1277">
        <v>85</v>
      </c>
      <c r="S70" s="1388">
        <v>92</v>
      </c>
      <c r="T70" s="959" t="s">
        <v>106</v>
      </c>
      <c r="U70" s="959" t="s">
        <v>106</v>
      </c>
      <c r="V70" s="959" t="s">
        <v>106</v>
      </c>
      <c r="W70" s="422" t="s">
        <v>131</v>
      </c>
      <c r="X70" s="420"/>
      <c r="Y70" s="422" t="s">
        <v>170</v>
      </c>
      <c r="AA70" s="1177"/>
    </row>
    <row r="71" spans="1:27" s="443" customFormat="1" ht="22.5">
      <c r="A71" s="442"/>
      <c r="B71" s="437"/>
      <c r="C71" s="437"/>
      <c r="D71" s="620" t="s">
        <v>1304</v>
      </c>
      <c r="E71" s="432">
        <v>70000</v>
      </c>
      <c r="F71" s="442"/>
      <c r="G71" s="442"/>
      <c r="H71" s="442"/>
      <c r="I71" s="442"/>
      <c r="J71" s="442"/>
      <c r="K71" s="442"/>
      <c r="L71" s="1158" t="s">
        <v>49</v>
      </c>
      <c r="M71" s="1158" t="s">
        <v>1305</v>
      </c>
      <c r="N71" s="437">
        <v>300</v>
      </c>
      <c r="O71" s="466" t="s">
        <v>31</v>
      </c>
      <c r="P71" s="439"/>
      <c r="Q71" s="438"/>
      <c r="R71" s="1278">
        <v>85</v>
      </c>
      <c r="S71" s="1379"/>
      <c r="T71" s="442"/>
      <c r="U71" s="442"/>
      <c r="V71" s="442"/>
      <c r="W71" s="442"/>
      <c r="X71" s="440"/>
      <c r="Y71" s="675" t="s">
        <v>131</v>
      </c>
      <c r="AA71" s="1180"/>
    </row>
    <row r="72" spans="1:27" s="66" customFormat="1">
      <c r="A72" s="64" t="s">
        <v>85</v>
      </c>
      <c r="B72" s="919">
        <v>34</v>
      </c>
      <c r="C72" s="919">
        <v>5</v>
      </c>
      <c r="D72" s="102" t="s">
        <v>684</v>
      </c>
      <c r="E72" s="103"/>
      <c r="F72" s="103">
        <v>20000</v>
      </c>
      <c r="G72" s="56"/>
      <c r="H72" s="56"/>
      <c r="I72" s="56"/>
      <c r="J72" s="56"/>
      <c r="K72" s="56"/>
      <c r="L72" s="57" t="s">
        <v>93</v>
      </c>
      <c r="M72" s="62"/>
      <c r="N72" s="918">
        <v>30</v>
      </c>
      <c r="O72" s="85" t="s">
        <v>31</v>
      </c>
      <c r="P72" s="61"/>
      <c r="Q72" s="60"/>
      <c r="R72" s="62">
        <v>80</v>
      </c>
      <c r="S72" s="860"/>
      <c r="T72" s="64"/>
      <c r="U72" s="64"/>
      <c r="V72" s="64"/>
      <c r="W72" s="64"/>
      <c r="X72" s="62" t="s">
        <v>59</v>
      </c>
      <c r="Y72" s="163" t="s">
        <v>131</v>
      </c>
      <c r="Z72" s="65" t="s">
        <v>33</v>
      </c>
      <c r="AA72" s="1173"/>
    </row>
    <row r="73" spans="1:27" s="94" customFormat="1">
      <c r="A73" s="67" t="s">
        <v>85</v>
      </c>
      <c r="B73" s="918">
        <v>35</v>
      </c>
      <c r="C73" s="918">
        <v>6</v>
      </c>
      <c r="D73" s="201" t="s">
        <v>337</v>
      </c>
      <c r="E73" s="202">
        <v>500000</v>
      </c>
      <c r="F73" s="203"/>
      <c r="G73" s="67"/>
      <c r="H73" s="67"/>
      <c r="I73" s="67"/>
      <c r="J73" s="67"/>
      <c r="K73" s="67"/>
      <c r="L73" s="117" t="s">
        <v>93</v>
      </c>
      <c r="M73" s="74"/>
      <c r="N73" s="919">
        <v>45</v>
      </c>
      <c r="O73" s="75" t="s">
        <v>31</v>
      </c>
      <c r="P73" s="92"/>
      <c r="Q73" s="93"/>
      <c r="R73" s="68">
        <v>80</v>
      </c>
      <c r="S73" s="855"/>
      <c r="T73" s="67"/>
      <c r="U73" s="67"/>
      <c r="V73" s="67"/>
      <c r="W73" s="67"/>
      <c r="X73" s="68" t="s">
        <v>63</v>
      </c>
      <c r="Y73" s="163" t="s">
        <v>131</v>
      </c>
      <c r="AA73" s="1031"/>
    </row>
    <row r="74" spans="1:27" s="298" customFormat="1" ht="46.5">
      <c r="A74" s="67" t="s">
        <v>85</v>
      </c>
      <c r="B74" s="918">
        <v>36</v>
      </c>
      <c r="C74" s="919">
        <v>7</v>
      </c>
      <c r="D74" s="54" t="s">
        <v>1551</v>
      </c>
      <c r="E74" s="71">
        <v>67000</v>
      </c>
      <c r="F74" s="72"/>
      <c r="G74" s="72"/>
      <c r="H74" s="72"/>
      <c r="I74" s="72"/>
      <c r="J74" s="72"/>
      <c r="K74" s="72"/>
      <c r="L74" s="117" t="s">
        <v>93</v>
      </c>
      <c r="M74" s="74"/>
      <c r="N74" s="919">
        <v>200</v>
      </c>
      <c r="O74" s="75" t="s">
        <v>31</v>
      </c>
      <c r="P74" s="76"/>
      <c r="Q74" s="77"/>
      <c r="R74" s="68">
        <v>80</v>
      </c>
      <c r="S74" s="861"/>
      <c r="T74" s="72"/>
      <c r="U74" s="72"/>
      <c r="V74" s="72"/>
      <c r="W74" s="72"/>
      <c r="X74" s="68" t="s">
        <v>81</v>
      </c>
      <c r="Y74" s="163" t="s">
        <v>131</v>
      </c>
      <c r="AA74" s="1027"/>
    </row>
    <row r="75" spans="1:27" s="298" customFormat="1" ht="23.25" customHeight="1">
      <c r="A75" s="67" t="s">
        <v>85</v>
      </c>
      <c r="B75" s="919">
        <v>37</v>
      </c>
      <c r="C75" s="918">
        <v>8</v>
      </c>
      <c r="D75" s="54" t="s">
        <v>685</v>
      </c>
      <c r="E75" s="71">
        <v>37000</v>
      </c>
      <c r="F75" s="72"/>
      <c r="G75" s="72"/>
      <c r="H75" s="72"/>
      <c r="I75" s="72"/>
      <c r="J75" s="72"/>
      <c r="K75" s="72"/>
      <c r="L75" s="117" t="s">
        <v>93</v>
      </c>
      <c r="M75" s="117"/>
      <c r="N75" s="919">
        <v>250</v>
      </c>
      <c r="O75" s="75" t="s">
        <v>31</v>
      </c>
      <c r="P75" s="76"/>
      <c r="Q75" s="77"/>
      <c r="R75" s="68">
        <v>80</v>
      </c>
      <c r="S75" s="861"/>
      <c r="T75" s="72"/>
      <c r="U75" s="72"/>
      <c r="V75" s="72"/>
      <c r="W75" s="72"/>
      <c r="X75" s="68" t="s">
        <v>81</v>
      </c>
      <c r="Y75" s="163" t="s">
        <v>131</v>
      </c>
      <c r="AA75" s="1027"/>
    </row>
    <row r="76" spans="1:27" s="78" customFormat="1">
      <c r="A76" s="67" t="s">
        <v>85</v>
      </c>
      <c r="B76" s="918">
        <v>38</v>
      </c>
      <c r="C76" s="919">
        <v>9</v>
      </c>
      <c r="D76" s="54" t="s">
        <v>688</v>
      </c>
      <c r="E76" s="70"/>
      <c r="F76" s="123">
        <v>0</v>
      </c>
      <c r="G76" s="123">
        <v>0</v>
      </c>
      <c r="H76" s="123"/>
      <c r="I76" s="72"/>
      <c r="J76" s="72"/>
      <c r="K76" s="72"/>
      <c r="L76" s="117" t="s">
        <v>93</v>
      </c>
      <c r="M76" s="74"/>
      <c r="N76" s="919">
        <v>300</v>
      </c>
      <c r="O76" s="75" t="s">
        <v>31</v>
      </c>
      <c r="P76" s="76"/>
      <c r="Q76" s="77"/>
      <c r="R76" s="68">
        <v>80</v>
      </c>
      <c r="S76" s="861"/>
      <c r="T76" s="72"/>
      <c r="U76" s="72"/>
      <c r="V76" s="72"/>
      <c r="W76" s="72"/>
      <c r="X76" s="68" t="s">
        <v>36</v>
      </c>
      <c r="Y76" s="163" t="s">
        <v>131</v>
      </c>
      <c r="AA76" s="1027"/>
    </row>
    <row r="77" spans="1:27" s="78" customFormat="1">
      <c r="A77" s="67" t="s">
        <v>85</v>
      </c>
      <c r="B77" s="919">
        <v>39</v>
      </c>
      <c r="C77" s="918">
        <v>10</v>
      </c>
      <c r="D77" s="54" t="s">
        <v>689</v>
      </c>
      <c r="E77" s="70"/>
      <c r="F77" s="123">
        <v>0</v>
      </c>
      <c r="G77" s="123">
        <v>0</v>
      </c>
      <c r="H77" s="123"/>
      <c r="I77" s="72"/>
      <c r="J77" s="72"/>
      <c r="K77" s="72"/>
      <c r="L77" s="117" t="s">
        <v>93</v>
      </c>
      <c r="M77" s="74"/>
      <c r="N77" s="919">
        <v>80</v>
      </c>
      <c r="O77" s="75" t="s">
        <v>31</v>
      </c>
      <c r="P77" s="76"/>
      <c r="Q77" s="77"/>
      <c r="R77" s="68">
        <v>80</v>
      </c>
      <c r="S77" s="861"/>
      <c r="T77" s="72"/>
      <c r="U77" s="72"/>
      <c r="V77" s="72"/>
      <c r="W77" s="72"/>
      <c r="X77" s="68" t="s">
        <v>36</v>
      </c>
      <c r="Y77" s="163" t="s">
        <v>131</v>
      </c>
      <c r="AA77" s="1027"/>
    </row>
    <row r="78" spans="1:27" s="78" customFormat="1" ht="46.5">
      <c r="A78" s="67" t="s">
        <v>85</v>
      </c>
      <c r="B78" s="918">
        <v>40</v>
      </c>
      <c r="C78" s="919">
        <v>11</v>
      </c>
      <c r="D78" s="54" t="s">
        <v>690</v>
      </c>
      <c r="E78" s="70"/>
      <c r="F78" s="123">
        <v>0</v>
      </c>
      <c r="G78" s="123">
        <v>0</v>
      </c>
      <c r="H78" s="123"/>
      <c r="I78" s="72"/>
      <c r="J78" s="72"/>
      <c r="K78" s="72"/>
      <c r="L78" s="117" t="s">
        <v>93</v>
      </c>
      <c r="M78" s="74"/>
      <c r="N78" s="919">
        <v>80</v>
      </c>
      <c r="O78" s="75" t="s">
        <v>31</v>
      </c>
      <c r="P78" s="76"/>
      <c r="Q78" s="77"/>
      <c r="R78" s="68">
        <v>80</v>
      </c>
      <c r="S78" s="861"/>
      <c r="T78" s="72"/>
      <c r="U78" s="72"/>
      <c r="V78" s="72"/>
      <c r="W78" s="72"/>
      <c r="X78" s="68" t="s">
        <v>36</v>
      </c>
      <c r="Y78" s="163" t="s">
        <v>131</v>
      </c>
      <c r="AA78" s="1027"/>
    </row>
    <row r="79" spans="1:27" s="65" customFormat="1" ht="21.75" customHeight="1">
      <c r="A79" s="64" t="s">
        <v>85</v>
      </c>
      <c r="B79" s="919">
        <v>41</v>
      </c>
      <c r="C79" s="918">
        <v>12</v>
      </c>
      <c r="D79" s="79" t="s">
        <v>89</v>
      </c>
      <c r="E79" s="147"/>
      <c r="F79" s="225">
        <v>40000</v>
      </c>
      <c r="G79" s="64"/>
      <c r="H79" s="64"/>
      <c r="I79" s="64"/>
      <c r="J79" s="64"/>
      <c r="K79" s="64"/>
      <c r="L79" s="98" t="s">
        <v>228</v>
      </c>
      <c r="M79" s="98"/>
      <c r="N79" s="59">
        <v>3</v>
      </c>
      <c r="O79" s="85" t="s">
        <v>91</v>
      </c>
      <c r="P79" s="61"/>
      <c r="Q79" s="60"/>
      <c r="R79" s="62">
        <v>80</v>
      </c>
      <c r="S79" s="860"/>
      <c r="T79" s="64"/>
      <c r="U79" s="64"/>
      <c r="V79" s="64"/>
      <c r="W79" s="64"/>
      <c r="X79" s="62" t="s">
        <v>56</v>
      </c>
      <c r="Y79" s="163" t="s">
        <v>131</v>
      </c>
      <c r="AA79" s="1028"/>
    </row>
    <row r="80" spans="1:27" s="94" customFormat="1">
      <c r="A80" s="64" t="s">
        <v>85</v>
      </c>
      <c r="B80" s="918">
        <v>42</v>
      </c>
      <c r="C80" s="919">
        <v>13</v>
      </c>
      <c r="D80" s="183" t="s">
        <v>167</v>
      </c>
      <c r="E80" s="90">
        <v>300000</v>
      </c>
      <c r="F80" s="67"/>
      <c r="G80" s="67"/>
      <c r="H80" s="67"/>
      <c r="I80" s="67"/>
      <c r="J80" s="67"/>
      <c r="K80" s="67"/>
      <c r="L80" s="73" t="s">
        <v>228</v>
      </c>
      <c r="M80" s="117"/>
      <c r="N80" s="178" t="s">
        <v>126</v>
      </c>
      <c r="O80" s="224" t="s">
        <v>126</v>
      </c>
      <c r="P80" s="92"/>
      <c r="Q80" s="93"/>
      <c r="R80" s="178" t="s">
        <v>126</v>
      </c>
      <c r="S80" s="855"/>
      <c r="T80" s="67"/>
      <c r="U80" s="67"/>
      <c r="V80" s="67"/>
      <c r="W80" s="67"/>
      <c r="X80" s="62" t="s">
        <v>56</v>
      </c>
      <c r="Y80" s="163" t="s">
        <v>131</v>
      </c>
      <c r="AA80" s="1031"/>
    </row>
    <row r="81" spans="1:32" s="94" customFormat="1">
      <c r="A81" s="67" t="s">
        <v>85</v>
      </c>
      <c r="B81" s="919">
        <v>43</v>
      </c>
      <c r="C81" s="918">
        <v>14</v>
      </c>
      <c r="D81" s="201" t="s">
        <v>227</v>
      </c>
      <c r="E81" s="202">
        <v>219840</v>
      </c>
      <c r="F81" s="203"/>
      <c r="G81" s="67"/>
      <c r="H81" s="67"/>
      <c r="I81" s="67"/>
      <c r="J81" s="67"/>
      <c r="K81" s="67"/>
      <c r="L81" s="117" t="s">
        <v>228</v>
      </c>
      <c r="M81" s="74"/>
      <c r="N81" s="69">
        <v>1</v>
      </c>
      <c r="O81" s="75" t="s">
        <v>31</v>
      </c>
      <c r="P81" s="92"/>
      <c r="Q81" s="93"/>
      <c r="R81" s="68">
        <v>80</v>
      </c>
      <c r="S81" s="855"/>
      <c r="T81" s="67"/>
      <c r="U81" s="67"/>
      <c r="V81" s="67"/>
      <c r="W81" s="67"/>
      <c r="X81" s="68" t="s">
        <v>63</v>
      </c>
      <c r="Y81" s="163" t="s">
        <v>131</v>
      </c>
      <c r="AA81" s="1031"/>
    </row>
    <row r="82" spans="1:32" s="298" customFormat="1" ht="23.25" customHeight="1">
      <c r="A82" s="67" t="s">
        <v>85</v>
      </c>
      <c r="B82" s="918">
        <v>44</v>
      </c>
      <c r="C82" s="919">
        <v>15</v>
      </c>
      <c r="D82" s="54" t="s">
        <v>686</v>
      </c>
      <c r="E82" s="71">
        <v>33000</v>
      </c>
      <c r="F82" s="72"/>
      <c r="G82" s="72"/>
      <c r="H82" s="72"/>
      <c r="I82" s="72"/>
      <c r="J82" s="72"/>
      <c r="K82" s="72"/>
      <c r="L82" s="117" t="s">
        <v>228</v>
      </c>
      <c r="M82" s="74"/>
      <c r="N82" s="69">
        <v>100</v>
      </c>
      <c r="O82" s="75" t="s">
        <v>31</v>
      </c>
      <c r="P82" s="76"/>
      <c r="Q82" s="77"/>
      <c r="R82" s="68">
        <v>80</v>
      </c>
      <c r="S82" s="861"/>
      <c r="T82" s="72"/>
      <c r="U82" s="72"/>
      <c r="V82" s="72"/>
      <c r="W82" s="72"/>
      <c r="X82" s="68" t="s">
        <v>81</v>
      </c>
      <c r="Y82" s="163" t="s">
        <v>131</v>
      </c>
      <c r="AA82" s="1027"/>
    </row>
    <row r="83" spans="1:32" s="298" customFormat="1" ht="23.25" customHeight="1">
      <c r="A83" s="67" t="s">
        <v>85</v>
      </c>
      <c r="B83" s="919">
        <v>45</v>
      </c>
      <c r="C83" s="918">
        <v>16</v>
      </c>
      <c r="D83" s="54" t="s">
        <v>687</v>
      </c>
      <c r="E83" s="123">
        <v>45000</v>
      </c>
      <c r="F83" s="72"/>
      <c r="G83" s="72"/>
      <c r="H83" s="72"/>
      <c r="I83" s="72"/>
      <c r="J83" s="72"/>
      <c r="K83" s="72"/>
      <c r="L83" s="117" t="s">
        <v>228</v>
      </c>
      <c r="M83" s="74"/>
      <c r="N83" s="69">
        <v>200</v>
      </c>
      <c r="O83" s="75" t="s">
        <v>31</v>
      </c>
      <c r="P83" s="76"/>
      <c r="Q83" s="77"/>
      <c r="R83" s="68">
        <v>80</v>
      </c>
      <c r="S83" s="861"/>
      <c r="T83" s="72"/>
      <c r="U83" s="72"/>
      <c r="V83" s="72"/>
      <c r="W83" s="72"/>
      <c r="X83" s="68" t="s">
        <v>81</v>
      </c>
      <c r="Y83" s="163" t="s">
        <v>131</v>
      </c>
      <c r="AA83" s="1027"/>
    </row>
    <row r="84" spans="1:32" s="78" customFormat="1">
      <c r="A84" s="67" t="s">
        <v>85</v>
      </c>
      <c r="B84" s="918">
        <v>46</v>
      </c>
      <c r="C84" s="919">
        <v>17</v>
      </c>
      <c r="D84" s="293" t="s">
        <v>691</v>
      </c>
      <c r="E84" s="309"/>
      <c r="F84" s="119">
        <v>0</v>
      </c>
      <c r="G84" s="119">
        <v>0</v>
      </c>
      <c r="H84" s="119"/>
      <c r="I84" s="72"/>
      <c r="J84" s="72"/>
      <c r="K84" s="72"/>
      <c r="L84" s="117" t="s">
        <v>228</v>
      </c>
      <c r="M84" s="74"/>
      <c r="N84" s="69">
        <v>30</v>
      </c>
      <c r="O84" s="75" t="s">
        <v>31</v>
      </c>
      <c r="P84" s="76"/>
      <c r="Q84" s="77"/>
      <c r="R84" s="68">
        <v>80</v>
      </c>
      <c r="S84" s="861"/>
      <c r="T84" s="72"/>
      <c r="U84" s="72"/>
      <c r="V84" s="72"/>
      <c r="W84" s="72"/>
      <c r="X84" s="68" t="s">
        <v>36</v>
      </c>
      <c r="Y84" s="163" t="s">
        <v>131</v>
      </c>
      <c r="AA84" s="1027"/>
    </row>
    <row r="85" spans="1:32" s="78" customFormat="1" ht="23.25" customHeight="1">
      <c r="A85" s="67" t="s">
        <v>85</v>
      </c>
      <c r="B85" s="919">
        <v>47</v>
      </c>
      <c r="C85" s="918">
        <v>18</v>
      </c>
      <c r="D85" s="293" t="s">
        <v>692</v>
      </c>
      <c r="E85" s="309"/>
      <c r="F85" s="119">
        <v>0</v>
      </c>
      <c r="G85" s="119">
        <v>0</v>
      </c>
      <c r="H85" s="119"/>
      <c r="I85" s="72"/>
      <c r="J85" s="72"/>
      <c r="K85" s="72"/>
      <c r="L85" s="117" t="s">
        <v>228</v>
      </c>
      <c r="M85" s="74"/>
      <c r="N85" s="69">
        <v>30</v>
      </c>
      <c r="O85" s="75" t="s">
        <v>31</v>
      </c>
      <c r="P85" s="76"/>
      <c r="Q85" s="77"/>
      <c r="R85" s="68">
        <v>80</v>
      </c>
      <c r="S85" s="861"/>
      <c r="T85" s="72"/>
      <c r="U85" s="72"/>
      <c r="V85" s="72"/>
      <c r="W85" s="72"/>
      <c r="X85" s="68" t="s">
        <v>36</v>
      </c>
      <c r="Y85" s="163" t="s">
        <v>131</v>
      </c>
      <c r="AA85" s="1027"/>
    </row>
    <row r="86" spans="1:32" s="78" customFormat="1">
      <c r="A86" s="67" t="s">
        <v>85</v>
      </c>
      <c r="B86" s="918">
        <v>48</v>
      </c>
      <c r="C86" s="919">
        <v>19</v>
      </c>
      <c r="D86" s="54" t="s">
        <v>693</v>
      </c>
      <c r="E86" s="1460">
        <v>15750</v>
      </c>
      <c r="F86" s="119">
        <v>0</v>
      </c>
      <c r="G86" s="119">
        <v>0</v>
      </c>
      <c r="H86" s="238">
        <v>12300</v>
      </c>
      <c r="I86" s="72"/>
      <c r="J86" s="72"/>
      <c r="K86" s="559">
        <f>SUM(E86-H86)</f>
        <v>3450</v>
      </c>
      <c r="L86" s="117" t="s">
        <v>228</v>
      </c>
      <c r="M86" s="117" t="s">
        <v>1552</v>
      </c>
      <c r="N86" s="69">
        <v>62</v>
      </c>
      <c r="O86" s="75" t="s">
        <v>31</v>
      </c>
      <c r="P86" s="92">
        <v>63</v>
      </c>
      <c r="Q86" s="93" t="s">
        <v>31</v>
      </c>
      <c r="R86" s="68">
        <v>80</v>
      </c>
      <c r="S86" s="855">
        <v>90.19</v>
      </c>
      <c r="T86" s="163" t="s">
        <v>170</v>
      </c>
      <c r="U86" s="163" t="s">
        <v>131</v>
      </c>
      <c r="V86" s="163" t="s">
        <v>170</v>
      </c>
      <c r="W86" s="163" t="s">
        <v>170</v>
      </c>
      <c r="X86" s="68" t="s">
        <v>36</v>
      </c>
      <c r="Y86" s="163" t="s">
        <v>170</v>
      </c>
      <c r="AA86" s="1027"/>
    </row>
    <row r="87" spans="1:32" s="65" customFormat="1" ht="21.75" customHeight="1">
      <c r="B87" s="126"/>
      <c r="C87" s="126"/>
      <c r="D87" s="310"/>
      <c r="L87" s="311"/>
      <c r="M87" s="311"/>
      <c r="N87" s="126"/>
      <c r="O87" s="132"/>
      <c r="P87" s="131"/>
      <c r="Q87" s="131"/>
      <c r="R87" s="133"/>
      <c r="S87" s="862"/>
      <c r="X87" s="133"/>
      <c r="AA87" s="1028"/>
    </row>
    <row r="88" spans="1:32" s="66" customFormat="1">
      <c r="A88" s="65"/>
      <c r="B88" s="126"/>
      <c r="C88" s="126"/>
      <c r="D88" s="2457" t="s">
        <v>100</v>
      </c>
      <c r="E88" s="2457"/>
      <c r="F88" s="2457"/>
      <c r="G88" s="2457"/>
      <c r="H88" s="2457"/>
      <c r="I88" s="2457"/>
      <c r="J88" s="2457"/>
      <c r="K88" s="2457"/>
      <c r="L88" s="2457"/>
      <c r="M88" s="2457"/>
      <c r="N88" s="126"/>
      <c r="O88" s="132"/>
      <c r="P88" s="131"/>
      <c r="Q88" s="131"/>
      <c r="R88" s="133"/>
      <c r="S88" s="862"/>
      <c r="T88" s="65"/>
      <c r="U88" s="65"/>
      <c r="V88" s="65"/>
      <c r="W88" s="65"/>
      <c r="X88" s="133"/>
      <c r="Y88" s="65"/>
      <c r="Z88" s="65"/>
      <c r="AA88" s="1028"/>
      <c r="AB88" s="65"/>
      <c r="AC88" s="65"/>
      <c r="AD88" s="65"/>
      <c r="AE88" s="65"/>
      <c r="AF88" s="65"/>
    </row>
    <row r="89" spans="1:32" s="66" customFormat="1">
      <c r="A89" s="65"/>
      <c r="B89" s="126"/>
      <c r="C89" s="126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126"/>
      <c r="O89" s="132"/>
      <c r="P89" s="131"/>
      <c r="Q89" s="131"/>
      <c r="R89" s="133"/>
      <c r="S89" s="862"/>
      <c r="T89" s="65"/>
      <c r="U89" s="65"/>
      <c r="V89" s="65"/>
      <c r="W89" s="65"/>
      <c r="X89" s="133"/>
      <c r="Y89" s="65"/>
      <c r="Z89" s="65"/>
      <c r="AA89" s="1028"/>
      <c r="AB89" s="65"/>
      <c r="AC89" s="65"/>
      <c r="AD89" s="65"/>
      <c r="AE89" s="65"/>
      <c r="AF89" s="65"/>
    </row>
    <row r="90" spans="1:32" s="66" customFormat="1" ht="21.75" customHeight="1">
      <c r="A90" s="65"/>
      <c r="B90" s="313"/>
      <c r="C90" s="313"/>
      <c r="D90" s="314"/>
      <c r="L90" s="315"/>
      <c r="M90" s="315"/>
      <c r="N90" s="313"/>
      <c r="O90" s="316"/>
      <c r="P90" s="317"/>
      <c r="Q90" s="317"/>
      <c r="R90" s="129"/>
      <c r="S90" s="863"/>
      <c r="X90" s="129"/>
      <c r="AA90" s="1173"/>
    </row>
    <row r="91" spans="1:32" s="66" customFormat="1" ht="21.75" customHeight="1">
      <c r="A91" s="65"/>
      <c r="B91" s="313"/>
      <c r="C91" s="313"/>
      <c r="D91" s="314"/>
      <c r="L91" s="315"/>
      <c r="M91" s="315"/>
      <c r="N91" s="313"/>
      <c r="O91" s="316"/>
      <c r="P91" s="317"/>
      <c r="Q91" s="317"/>
      <c r="R91" s="129"/>
      <c r="S91" s="863"/>
      <c r="X91" s="129"/>
      <c r="AA91" s="1173"/>
    </row>
    <row r="92" spans="1:32" s="66" customFormat="1" ht="21.75" customHeight="1">
      <c r="A92" s="65"/>
      <c r="B92" s="313"/>
      <c r="C92" s="313"/>
      <c r="D92" s="314"/>
      <c r="L92" s="315"/>
      <c r="M92" s="315"/>
      <c r="N92" s="313"/>
      <c r="O92" s="316"/>
      <c r="P92" s="317"/>
      <c r="Q92" s="317"/>
      <c r="R92" s="129"/>
      <c r="S92" s="863"/>
      <c r="X92" s="129"/>
      <c r="AA92" s="1173"/>
    </row>
    <row r="93" spans="1:32" s="66" customFormat="1" ht="21.75" customHeight="1">
      <c r="A93" s="65"/>
      <c r="B93" s="313"/>
      <c r="C93" s="313"/>
      <c r="D93" s="314"/>
      <c r="L93" s="315"/>
      <c r="M93" s="315"/>
      <c r="N93" s="313"/>
      <c r="O93" s="316"/>
      <c r="P93" s="317"/>
      <c r="Q93" s="317"/>
      <c r="R93" s="129"/>
      <c r="S93" s="863"/>
      <c r="X93" s="129"/>
      <c r="AA93" s="1173"/>
    </row>
    <row r="94" spans="1:32" s="66" customFormat="1" ht="21.75" customHeight="1">
      <c r="A94" s="65"/>
      <c r="B94" s="313"/>
      <c r="C94" s="313"/>
      <c r="D94" s="314"/>
      <c r="L94" s="315"/>
      <c r="M94" s="315"/>
      <c r="N94" s="313"/>
      <c r="O94" s="316"/>
      <c r="P94" s="317"/>
      <c r="Q94" s="317"/>
      <c r="R94" s="129"/>
      <c r="S94" s="863"/>
      <c r="X94" s="129"/>
      <c r="AA94" s="1173"/>
    </row>
    <row r="95" spans="1:32" s="66" customFormat="1" ht="21.75" customHeight="1">
      <c r="A95" s="65"/>
      <c r="B95" s="313"/>
      <c r="C95" s="313"/>
      <c r="D95" s="314"/>
      <c r="L95" s="315"/>
      <c r="M95" s="315"/>
      <c r="N95" s="313"/>
      <c r="O95" s="316"/>
      <c r="P95" s="317"/>
      <c r="Q95" s="317"/>
      <c r="R95" s="129"/>
      <c r="S95" s="863"/>
      <c r="X95" s="129"/>
      <c r="AA95" s="1173"/>
    </row>
    <row r="96" spans="1:32" s="66" customFormat="1" ht="21.75" customHeight="1">
      <c r="A96" s="65"/>
      <c r="B96" s="313"/>
      <c r="C96" s="313"/>
      <c r="D96" s="314"/>
      <c r="L96" s="315"/>
      <c r="M96" s="315"/>
      <c r="N96" s="313"/>
      <c r="O96" s="316"/>
      <c r="P96" s="317"/>
      <c r="Q96" s="317"/>
      <c r="R96" s="129"/>
      <c r="S96" s="863"/>
      <c r="X96" s="129"/>
      <c r="AA96" s="1173"/>
    </row>
    <row r="97" spans="1:27" s="66" customFormat="1" ht="21.75" customHeight="1">
      <c r="A97" s="65"/>
      <c r="B97" s="313"/>
      <c r="C97" s="313"/>
      <c r="D97" s="314"/>
      <c r="L97" s="315"/>
      <c r="M97" s="315"/>
      <c r="N97" s="313"/>
      <c r="O97" s="316"/>
      <c r="P97" s="317"/>
      <c r="Q97" s="317"/>
      <c r="R97" s="129"/>
      <c r="S97" s="863"/>
      <c r="X97" s="129"/>
      <c r="AA97" s="1173"/>
    </row>
    <row r="98" spans="1:27" s="116" customFormat="1" ht="21.75" customHeight="1">
      <c r="A98" s="115"/>
      <c r="B98" s="318"/>
      <c r="C98" s="318"/>
      <c r="D98" s="319"/>
      <c r="L98" s="320"/>
      <c r="M98" s="320"/>
      <c r="N98" s="318"/>
      <c r="O98" s="321"/>
      <c r="P98" s="322"/>
      <c r="Q98" s="322"/>
      <c r="R98" s="252"/>
      <c r="S98" s="1440"/>
      <c r="X98" s="252"/>
      <c r="AA98" s="1173"/>
    </row>
    <row r="99" spans="1:27" s="116" customFormat="1" ht="21.75" customHeight="1">
      <c r="A99" s="115"/>
      <c r="B99" s="318"/>
      <c r="C99" s="318"/>
      <c r="D99" s="319"/>
      <c r="L99" s="320"/>
      <c r="M99" s="320"/>
      <c r="N99" s="318"/>
      <c r="O99" s="321"/>
      <c r="P99" s="322"/>
      <c r="Q99" s="322"/>
      <c r="R99" s="252"/>
      <c r="S99" s="1440"/>
      <c r="X99" s="252"/>
      <c r="AA99" s="1173"/>
    </row>
    <row r="100" spans="1:27" s="116" customFormat="1" ht="21.75" customHeight="1">
      <c r="A100" s="115"/>
      <c r="B100" s="318"/>
      <c r="C100" s="318"/>
      <c r="D100" s="319"/>
      <c r="L100" s="320"/>
      <c r="M100" s="320"/>
      <c r="N100" s="318"/>
      <c r="O100" s="321"/>
      <c r="P100" s="322"/>
      <c r="Q100" s="322"/>
      <c r="R100" s="252"/>
      <c r="S100" s="1440"/>
      <c r="X100" s="252"/>
      <c r="AA100" s="1173"/>
    </row>
    <row r="101" spans="1:27" s="116" customFormat="1" ht="21.75" customHeight="1">
      <c r="A101" s="115"/>
      <c r="B101" s="318"/>
      <c r="C101" s="318"/>
      <c r="D101" s="319"/>
      <c r="L101" s="320"/>
      <c r="M101" s="320"/>
      <c r="N101" s="318"/>
      <c r="O101" s="321"/>
      <c r="P101" s="322"/>
      <c r="Q101" s="322"/>
      <c r="R101" s="252"/>
      <c r="S101" s="1440"/>
      <c r="X101" s="252"/>
      <c r="AA101" s="1173"/>
    </row>
    <row r="102" spans="1:27" s="116" customFormat="1" ht="21.75" customHeight="1">
      <c r="A102" s="115"/>
      <c r="B102" s="318"/>
      <c r="C102" s="318"/>
      <c r="D102" s="319"/>
      <c r="L102" s="320"/>
      <c r="M102" s="320"/>
      <c r="N102" s="318"/>
      <c r="O102" s="321"/>
      <c r="P102" s="322"/>
      <c r="Q102" s="322"/>
      <c r="R102" s="252"/>
      <c r="S102" s="1440"/>
      <c r="X102" s="252"/>
      <c r="AA102" s="1173"/>
    </row>
    <row r="103" spans="1:27" s="116" customFormat="1" ht="21.75" customHeight="1">
      <c r="A103" s="115"/>
      <c r="B103" s="318"/>
      <c r="C103" s="318"/>
      <c r="D103" s="319"/>
      <c r="L103" s="320"/>
      <c r="M103" s="320"/>
      <c r="N103" s="318"/>
      <c r="O103" s="321"/>
      <c r="P103" s="322"/>
      <c r="Q103" s="322"/>
      <c r="R103" s="252"/>
      <c r="S103" s="1440"/>
      <c r="X103" s="252"/>
      <c r="AA103" s="1173"/>
    </row>
    <row r="104" spans="1:27" s="116" customFormat="1" ht="21.75" customHeight="1">
      <c r="A104" s="115"/>
      <c r="B104" s="318"/>
      <c r="C104" s="318"/>
      <c r="D104" s="319"/>
      <c r="L104" s="320"/>
      <c r="M104" s="320"/>
      <c r="N104" s="318"/>
      <c r="O104" s="321"/>
      <c r="P104" s="322"/>
      <c r="Q104" s="322"/>
      <c r="R104" s="252"/>
      <c r="S104" s="1440"/>
      <c r="X104" s="252"/>
      <c r="AA104" s="1173"/>
    </row>
    <row r="105" spans="1:27" s="116" customFormat="1" ht="21.75" customHeight="1">
      <c r="A105" s="115"/>
      <c r="B105" s="318"/>
      <c r="C105" s="318"/>
      <c r="D105" s="319"/>
      <c r="L105" s="320"/>
      <c r="M105" s="320"/>
      <c r="N105" s="318"/>
      <c r="O105" s="321"/>
      <c r="P105" s="322"/>
      <c r="Q105" s="322"/>
      <c r="R105" s="252"/>
      <c r="S105" s="1440"/>
      <c r="X105" s="252"/>
      <c r="AA105" s="1173"/>
    </row>
    <row r="106" spans="1:27" ht="21.75" customHeight="1">
      <c r="Y106" s="8"/>
    </row>
    <row r="107" spans="1:27" ht="21.75" customHeight="1">
      <c r="Y107" s="8"/>
    </row>
    <row r="108" spans="1:27" ht="21.75" customHeight="1">
      <c r="Y108" s="8"/>
    </row>
    <row r="109" spans="1:27" ht="21.75" customHeight="1">
      <c r="Y109" s="8"/>
    </row>
    <row r="110" spans="1:27" ht="21.75" customHeight="1">
      <c r="Y110" s="8"/>
    </row>
    <row r="111" spans="1:27" ht="21.75" customHeight="1">
      <c r="Y111" s="8"/>
    </row>
    <row r="112" spans="1:27" ht="21.75" customHeight="1">
      <c r="Y112" s="8"/>
    </row>
    <row r="113" spans="1:35" ht="21.75" customHeight="1">
      <c r="Y113" s="8"/>
    </row>
    <row r="114" spans="1:35" ht="21.75" customHeight="1">
      <c r="A114" s="8"/>
      <c r="Y114" s="8"/>
    </row>
    <row r="115" spans="1:35" ht="21.75" customHeight="1">
      <c r="A115" s="8"/>
      <c r="Y115" s="8"/>
    </row>
    <row r="116" spans="1:35" ht="21.75" customHeight="1">
      <c r="A116" s="8"/>
      <c r="Y116" s="8"/>
    </row>
    <row r="117" spans="1:35" ht="21.75" customHeight="1">
      <c r="A117" s="8"/>
      <c r="Y117" s="8"/>
    </row>
    <row r="118" spans="1:35" s="115" customFormat="1" ht="21.75" customHeight="1">
      <c r="B118" s="323"/>
      <c r="C118" s="323"/>
      <c r="D118" s="324"/>
      <c r="E118" s="8"/>
      <c r="F118" s="8"/>
      <c r="G118" s="8"/>
      <c r="H118" s="8"/>
      <c r="I118" s="8"/>
      <c r="J118" s="8"/>
      <c r="K118" s="8"/>
      <c r="L118" s="325"/>
      <c r="M118" s="325"/>
      <c r="N118" s="323"/>
      <c r="O118" s="326"/>
      <c r="P118" s="327"/>
      <c r="Q118" s="327"/>
      <c r="R118" s="10"/>
      <c r="S118" s="864"/>
      <c r="T118" s="8"/>
      <c r="U118" s="8"/>
      <c r="V118" s="8"/>
      <c r="W118" s="8"/>
      <c r="X118" s="10"/>
      <c r="Y118" s="8"/>
      <c r="Z118" s="8"/>
      <c r="AA118" s="1174"/>
      <c r="AB118" s="8"/>
      <c r="AC118" s="8"/>
      <c r="AD118" s="8"/>
      <c r="AE118" s="8"/>
      <c r="AF118" s="8"/>
    </row>
    <row r="119" spans="1:35" s="115" customFormat="1" ht="21.75" customHeight="1">
      <c r="B119" s="323"/>
      <c r="C119" s="323"/>
      <c r="D119" s="324"/>
      <c r="E119" s="8"/>
      <c r="F119" s="8"/>
      <c r="G119" s="8"/>
      <c r="H119" s="8"/>
      <c r="I119" s="8"/>
      <c r="J119" s="8"/>
      <c r="K119" s="8"/>
      <c r="L119" s="325"/>
      <c r="M119" s="325"/>
      <c r="N119" s="323"/>
      <c r="O119" s="326"/>
      <c r="P119" s="327"/>
      <c r="Q119" s="327"/>
      <c r="R119" s="10"/>
      <c r="S119" s="864"/>
      <c r="T119" s="8"/>
      <c r="U119" s="8"/>
      <c r="V119" s="8"/>
      <c r="W119" s="8"/>
      <c r="X119" s="10"/>
      <c r="Y119" s="8"/>
      <c r="Z119" s="8"/>
      <c r="AA119" s="1174"/>
      <c r="AB119" s="8"/>
      <c r="AC119" s="8"/>
      <c r="AD119" s="8"/>
      <c r="AE119" s="8"/>
      <c r="AF119" s="8"/>
    </row>
    <row r="120" spans="1:35" s="115" customFormat="1" ht="21.75" customHeight="1">
      <c r="B120" s="323"/>
      <c r="C120" s="323"/>
      <c r="D120" s="324"/>
      <c r="E120" s="8"/>
      <c r="F120" s="8"/>
      <c r="G120" s="8"/>
      <c r="H120" s="8"/>
      <c r="I120" s="8"/>
      <c r="J120" s="8"/>
      <c r="K120" s="8"/>
      <c r="L120" s="325"/>
      <c r="M120" s="325"/>
      <c r="N120" s="323"/>
      <c r="O120" s="326"/>
      <c r="P120" s="327"/>
      <c r="Q120" s="327"/>
      <c r="R120" s="10"/>
      <c r="S120" s="864"/>
      <c r="T120" s="8"/>
      <c r="U120" s="8"/>
      <c r="V120" s="8"/>
      <c r="W120" s="8"/>
      <c r="X120" s="10"/>
      <c r="Y120" s="65"/>
      <c r="Z120" s="8"/>
      <c r="AA120" s="1174"/>
      <c r="AB120" s="8"/>
      <c r="AC120" s="8"/>
      <c r="AD120" s="8"/>
      <c r="AE120" s="8"/>
      <c r="AF120" s="8"/>
      <c r="AG120" s="8"/>
      <c r="AH120" s="8"/>
      <c r="AI120" s="8"/>
    </row>
    <row r="121" spans="1:35" s="115" customFormat="1" ht="21.75" customHeight="1">
      <c r="B121" s="323"/>
      <c r="C121" s="323"/>
      <c r="D121" s="324"/>
      <c r="E121" s="8"/>
      <c r="F121" s="8"/>
      <c r="G121" s="8"/>
      <c r="H121" s="8"/>
      <c r="I121" s="8"/>
      <c r="J121" s="8"/>
      <c r="K121" s="8"/>
      <c r="L121" s="325"/>
      <c r="M121" s="325"/>
      <c r="N121" s="323"/>
      <c r="O121" s="326"/>
      <c r="P121" s="327"/>
      <c r="Q121" s="327"/>
      <c r="R121" s="10"/>
      <c r="S121" s="864"/>
      <c r="T121" s="8"/>
      <c r="U121" s="8"/>
      <c r="V121" s="8"/>
      <c r="W121" s="8"/>
      <c r="X121" s="10"/>
      <c r="Y121" s="65"/>
      <c r="Z121" s="8"/>
      <c r="AA121" s="1174"/>
      <c r="AB121" s="8"/>
      <c r="AC121" s="8"/>
      <c r="AD121" s="8"/>
      <c r="AE121" s="8"/>
      <c r="AF121" s="8"/>
      <c r="AG121" s="8"/>
      <c r="AH121" s="8"/>
      <c r="AI121" s="8"/>
    </row>
    <row r="122" spans="1:35" s="115" customFormat="1" ht="21.75" customHeight="1">
      <c r="B122" s="323"/>
      <c r="C122" s="323"/>
      <c r="D122" s="324"/>
      <c r="E122" s="8"/>
      <c r="F122" s="8"/>
      <c r="G122" s="8"/>
      <c r="H122" s="8"/>
      <c r="I122" s="8"/>
      <c r="J122" s="8"/>
      <c r="K122" s="8"/>
      <c r="L122" s="325"/>
      <c r="M122" s="325"/>
      <c r="N122" s="323"/>
      <c r="O122" s="326"/>
      <c r="P122" s="327"/>
      <c r="Q122" s="327"/>
      <c r="R122" s="10"/>
      <c r="S122" s="864"/>
      <c r="T122" s="8"/>
      <c r="U122" s="8"/>
      <c r="V122" s="8"/>
      <c r="W122" s="8"/>
      <c r="X122" s="10"/>
      <c r="Y122" s="65"/>
      <c r="Z122" s="8"/>
      <c r="AA122" s="1174"/>
      <c r="AB122" s="8"/>
      <c r="AC122" s="8"/>
      <c r="AD122" s="8"/>
      <c r="AE122" s="8"/>
      <c r="AF122" s="8"/>
      <c r="AG122" s="8"/>
      <c r="AH122" s="8"/>
      <c r="AI122" s="8"/>
    </row>
    <row r="123" spans="1:35" s="115" customFormat="1" ht="21.75" customHeight="1">
      <c r="B123" s="323"/>
      <c r="C123" s="323"/>
      <c r="D123" s="324"/>
      <c r="E123" s="8"/>
      <c r="F123" s="8"/>
      <c r="G123" s="8"/>
      <c r="H123" s="8"/>
      <c r="I123" s="8"/>
      <c r="J123" s="8"/>
      <c r="K123" s="8"/>
      <c r="L123" s="325"/>
      <c r="M123" s="325"/>
      <c r="N123" s="323"/>
      <c r="O123" s="326"/>
      <c r="P123" s="327"/>
      <c r="Q123" s="327"/>
      <c r="R123" s="10"/>
      <c r="S123" s="864"/>
      <c r="T123" s="8"/>
      <c r="U123" s="8"/>
      <c r="V123" s="8"/>
      <c r="W123" s="8"/>
      <c r="X123" s="10"/>
      <c r="Y123" s="65"/>
      <c r="Z123" s="8"/>
      <c r="AA123" s="1174"/>
      <c r="AB123" s="8"/>
      <c r="AC123" s="8"/>
      <c r="AD123" s="8"/>
      <c r="AE123" s="8"/>
      <c r="AF123" s="8"/>
      <c r="AG123" s="8"/>
      <c r="AH123" s="8"/>
      <c r="AI123" s="8"/>
    </row>
    <row r="124" spans="1:35" s="115" customFormat="1" ht="21.75" customHeight="1">
      <c r="B124" s="323"/>
      <c r="C124" s="323"/>
      <c r="D124" s="324"/>
      <c r="E124" s="8"/>
      <c r="F124" s="8"/>
      <c r="G124" s="8"/>
      <c r="H124" s="8"/>
      <c r="I124" s="8"/>
      <c r="J124" s="8"/>
      <c r="K124" s="8"/>
      <c r="L124" s="325"/>
      <c r="M124" s="325"/>
      <c r="N124" s="323"/>
      <c r="O124" s="326"/>
      <c r="P124" s="327"/>
      <c r="Q124" s="327"/>
      <c r="R124" s="10"/>
      <c r="S124" s="864"/>
      <c r="T124" s="8"/>
      <c r="U124" s="8"/>
      <c r="V124" s="8"/>
      <c r="W124" s="8"/>
      <c r="X124" s="10"/>
      <c r="Y124" s="133"/>
      <c r="Z124" s="8"/>
      <c r="AA124" s="1174"/>
      <c r="AB124" s="8"/>
      <c r="AC124" s="8"/>
      <c r="AD124" s="8"/>
      <c r="AE124" s="8"/>
      <c r="AF124" s="8"/>
      <c r="AG124" s="8"/>
      <c r="AH124" s="8"/>
      <c r="AI124" s="8"/>
    </row>
    <row r="125" spans="1:35" s="115" customFormat="1" ht="21.75" customHeight="1">
      <c r="B125" s="323"/>
      <c r="C125" s="323"/>
      <c r="D125" s="324"/>
      <c r="E125" s="8"/>
      <c r="F125" s="8"/>
      <c r="G125" s="8"/>
      <c r="H125" s="8"/>
      <c r="I125" s="8"/>
      <c r="J125" s="8"/>
      <c r="K125" s="8"/>
      <c r="L125" s="325"/>
      <c r="M125" s="325"/>
      <c r="N125" s="323"/>
      <c r="O125" s="326"/>
      <c r="P125" s="327"/>
      <c r="Q125" s="327"/>
      <c r="R125" s="10"/>
      <c r="S125" s="864"/>
      <c r="T125" s="8"/>
      <c r="U125" s="8"/>
      <c r="V125" s="8"/>
      <c r="W125" s="8"/>
      <c r="X125" s="10"/>
      <c r="Y125" s="133"/>
      <c r="Z125" s="8"/>
      <c r="AA125" s="1174"/>
      <c r="AB125" s="8"/>
      <c r="AC125" s="8"/>
      <c r="AD125" s="8"/>
      <c r="AE125" s="8"/>
      <c r="AF125" s="8"/>
      <c r="AG125" s="8"/>
      <c r="AH125" s="8"/>
      <c r="AI125" s="8"/>
    </row>
    <row r="126" spans="1:35" s="115" customFormat="1" ht="21.75" customHeight="1">
      <c r="B126" s="323"/>
      <c r="C126" s="323"/>
      <c r="D126" s="324"/>
      <c r="E126" s="8"/>
      <c r="F126" s="8"/>
      <c r="G126" s="8"/>
      <c r="H126" s="8"/>
      <c r="I126" s="8"/>
      <c r="J126" s="8"/>
      <c r="K126" s="8"/>
      <c r="L126" s="325"/>
      <c r="M126" s="325"/>
      <c r="N126" s="323"/>
      <c r="O126" s="326"/>
      <c r="P126" s="327"/>
      <c r="Q126" s="327"/>
      <c r="R126" s="10"/>
      <c r="S126" s="864"/>
      <c r="T126" s="8"/>
      <c r="U126" s="8"/>
      <c r="V126" s="8"/>
      <c r="W126" s="8"/>
      <c r="X126" s="10"/>
      <c r="Y126" s="133"/>
      <c r="Z126" s="8"/>
      <c r="AA126" s="1174"/>
      <c r="AB126" s="8"/>
      <c r="AC126" s="8"/>
      <c r="AD126" s="8"/>
      <c r="AE126" s="8"/>
      <c r="AF126" s="8"/>
      <c r="AG126" s="8"/>
      <c r="AH126" s="8"/>
      <c r="AI126" s="8"/>
    </row>
    <row r="127" spans="1:35" s="115" customFormat="1" ht="21.75" customHeight="1">
      <c r="B127" s="323"/>
      <c r="C127" s="323"/>
      <c r="D127" s="324"/>
      <c r="E127" s="8"/>
      <c r="F127" s="8"/>
      <c r="G127" s="8"/>
      <c r="H127" s="8"/>
      <c r="I127" s="8"/>
      <c r="J127" s="8"/>
      <c r="K127" s="8"/>
      <c r="L127" s="325"/>
      <c r="M127" s="325"/>
      <c r="N127" s="323"/>
      <c r="O127" s="326"/>
      <c r="P127" s="327"/>
      <c r="Q127" s="327"/>
      <c r="R127" s="10"/>
      <c r="S127" s="864"/>
      <c r="T127" s="8"/>
      <c r="U127" s="8"/>
      <c r="V127" s="8"/>
      <c r="W127" s="8"/>
      <c r="X127" s="10"/>
      <c r="Y127" s="133"/>
      <c r="Z127" s="8"/>
      <c r="AA127" s="1174"/>
      <c r="AB127" s="8"/>
      <c r="AC127" s="8"/>
      <c r="AD127" s="8"/>
      <c r="AE127" s="8"/>
      <c r="AF127" s="8"/>
      <c r="AG127" s="8"/>
      <c r="AH127" s="8"/>
      <c r="AI127" s="8"/>
    </row>
    <row r="128" spans="1:35" s="115" customFormat="1" ht="21.75" customHeight="1">
      <c r="B128" s="323"/>
      <c r="C128" s="323"/>
      <c r="D128" s="324"/>
      <c r="E128" s="8"/>
      <c r="F128" s="8"/>
      <c r="G128" s="8"/>
      <c r="H128" s="8"/>
      <c r="I128" s="8"/>
      <c r="J128" s="8"/>
      <c r="K128" s="8"/>
      <c r="L128" s="325"/>
      <c r="M128" s="325"/>
      <c r="N128" s="323"/>
      <c r="O128" s="326"/>
      <c r="P128" s="327"/>
      <c r="Q128" s="327"/>
      <c r="R128" s="10"/>
      <c r="S128" s="864"/>
      <c r="T128" s="8"/>
      <c r="U128" s="8"/>
      <c r="V128" s="8"/>
      <c r="W128" s="8"/>
      <c r="X128" s="10"/>
      <c r="Y128" s="133"/>
      <c r="Z128" s="8"/>
      <c r="AA128" s="1174"/>
      <c r="AB128" s="8"/>
      <c r="AC128" s="8"/>
      <c r="AD128" s="8"/>
      <c r="AE128" s="8"/>
      <c r="AF128" s="8"/>
      <c r="AG128" s="8"/>
      <c r="AH128" s="8"/>
      <c r="AI128" s="8"/>
    </row>
    <row r="129" spans="2:35" s="115" customFormat="1" ht="21.75" customHeight="1">
      <c r="B129" s="323"/>
      <c r="C129" s="323"/>
      <c r="D129" s="324"/>
      <c r="E129" s="8"/>
      <c r="F129" s="8"/>
      <c r="G129" s="8"/>
      <c r="H129" s="8"/>
      <c r="I129" s="8"/>
      <c r="J129" s="8"/>
      <c r="K129" s="8"/>
      <c r="L129" s="325"/>
      <c r="M129" s="325"/>
      <c r="N129" s="323"/>
      <c r="O129" s="326"/>
      <c r="P129" s="327"/>
      <c r="Q129" s="327"/>
      <c r="R129" s="10"/>
      <c r="S129" s="864"/>
      <c r="T129" s="8"/>
      <c r="U129" s="8"/>
      <c r="V129" s="8"/>
      <c r="W129" s="8"/>
      <c r="X129" s="10"/>
      <c r="Y129" s="133"/>
      <c r="Z129" s="8"/>
      <c r="AA129" s="1174"/>
      <c r="AB129" s="8"/>
      <c r="AC129" s="8"/>
      <c r="AD129" s="8"/>
      <c r="AE129" s="8"/>
      <c r="AF129" s="8"/>
      <c r="AG129" s="8"/>
      <c r="AH129" s="8"/>
      <c r="AI129" s="8"/>
    </row>
    <row r="130" spans="2:35" s="115" customFormat="1" ht="21.75" customHeight="1">
      <c r="B130" s="323"/>
      <c r="C130" s="323"/>
      <c r="D130" s="324"/>
      <c r="E130" s="8"/>
      <c r="F130" s="8"/>
      <c r="G130" s="8"/>
      <c r="H130" s="8"/>
      <c r="I130" s="8"/>
      <c r="J130" s="8"/>
      <c r="K130" s="8"/>
      <c r="L130" s="325"/>
      <c r="M130" s="325"/>
      <c r="N130" s="323"/>
      <c r="O130" s="326"/>
      <c r="P130" s="327"/>
      <c r="Q130" s="327"/>
      <c r="R130" s="10"/>
      <c r="S130" s="864"/>
      <c r="T130" s="8"/>
      <c r="U130" s="8"/>
      <c r="V130" s="8"/>
      <c r="W130" s="8"/>
      <c r="X130" s="10"/>
      <c r="Y130" s="133"/>
      <c r="Z130" s="8"/>
      <c r="AA130" s="1174"/>
      <c r="AB130" s="8"/>
      <c r="AC130" s="8"/>
      <c r="AD130" s="8"/>
      <c r="AE130" s="8"/>
      <c r="AF130" s="8"/>
      <c r="AG130" s="8"/>
      <c r="AH130" s="8"/>
      <c r="AI130" s="8"/>
    </row>
    <row r="131" spans="2:35" s="115" customFormat="1" ht="21.75" customHeight="1">
      <c r="B131" s="323"/>
      <c r="C131" s="323"/>
      <c r="D131" s="324"/>
      <c r="E131" s="8"/>
      <c r="F131" s="8"/>
      <c r="G131" s="8"/>
      <c r="H131" s="8"/>
      <c r="I131" s="8"/>
      <c r="J131" s="8"/>
      <c r="K131" s="8"/>
      <c r="L131" s="325"/>
      <c r="M131" s="325"/>
      <c r="N131" s="323"/>
      <c r="O131" s="326"/>
      <c r="P131" s="327"/>
      <c r="Q131" s="327"/>
      <c r="R131" s="10"/>
      <c r="S131" s="864"/>
      <c r="T131" s="8"/>
      <c r="U131" s="8"/>
      <c r="V131" s="8"/>
      <c r="W131" s="8"/>
      <c r="X131" s="10"/>
      <c r="Y131" s="133"/>
      <c r="Z131" s="8"/>
      <c r="AA131" s="1174"/>
      <c r="AB131" s="8"/>
      <c r="AC131" s="8"/>
      <c r="AD131" s="8"/>
      <c r="AE131" s="8"/>
      <c r="AF131" s="8"/>
      <c r="AG131" s="8"/>
      <c r="AH131" s="8"/>
      <c r="AI131" s="8"/>
    </row>
    <row r="132" spans="2:35" s="115" customFormat="1" ht="21.75" customHeight="1">
      <c r="B132" s="323"/>
      <c r="C132" s="323"/>
      <c r="D132" s="324"/>
      <c r="E132" s="8"/>
      <c r="F132" s="8"/>
      <c r="G132" s="8"/>
      <c r="H132" s="8"/>
      <c r="I132" s="8"/>
      <c r="J132" s="8"/>
      <c r="K132" s="8"/>
      <c r="L132" s="325"/>
      <c r="M132" s="325"/>
      <c r="N132" s="323"/>
      <c r="O132" s="326"/>
      <c r="P132" s="327"/>
      <c r="Q132" s="327"/>
      <c r="R132" s="10"/>
      <c r="S132" s="864"/>
      <c r="T132" s="8"/>
      <c r="U132" s="8"/>
      <c r="V132" s="8"/>
      <c r="W132" s="8"/>
      <c r="X132" s="10"/>
      <c r="Y132" s="133"/>
      <c r="Z132" s="8"/>
      <c r="AA132" s="1174"/>
      <c r="AB132" s="8"/>
      <c r="AC132" s="8"/>
      <c r="AD132" s="8"/>
      <c r="AE132" s="8"/>
      <c r="AF132" s="8"/>
      <c r="AG132" s="8"/>
      <c r="AH132" s="8"/>
      <c r="AI132" s="8"/>
    </row>
    <row r="133" spans="2:35" s="115" customFormat="1" ht="21.75" customHeight="1">
      <c r="B133" s="323"/>
      <c r="C133" s="323"/>
      <c r="D133" s="324"/>
      <c r="E133" s="8"/>
      <c r="F133" s="8"/>
      <c r="G133" s="8"/>
      <c r="H133" s="8"/>
      <c r="I133" s="8"/>
      <c r="J133" s="8"/>
      <c r="K133" s="8"/>
      <c r="L133" s="325"/>
      <c r="M133" s="325"/>
      <c r="N133" s="323"/>
      <c r="O133" s="326"/>
      <c r="P133" s="327"/>
      <c r="Q133" s="327"/>
      <c r="R133" s="10"/>
      <c r="S133" s="864"/>
      <c r="T133" s="8"/>
      <c r="U133" s="8"/>
      <c r="V133" s="8"/>
      <c r="W133" s="8"/>
      <c r="X133" s="10"/>
      <c r="Y133" s="133"/>
      <c r="Z133" s="8"/>
      <c r="AA133" s="1174"/>
      <c r="AB133" s="8"/>
      <c r="AC133" s="8"/>
      <c r="AD133" s="8"/>
      <c r="AE133" s="8"/>
      <c r="AF133" s="8"/>
      <c r="AG133" s="8"/>
      <c r="AH133" s="8"/>
      <c r="AI133" s="8"/>
    </row>
    <row r="134" spans="2:35" s="115" customFormat="1" ht="21.75" customHeight="1">
      <c r="B134" s="323"/>
      <c r="C134" s="323"/>
      <c r="D134" s="324"/>
      <c r="E134" s="8"/>
      <c r="F134" s="8"/>
      <c r="G134" s="8"/>
      <c r="H134" s="8"/>
      <c r="I134" s="8"/>
      <c r="J134" s="8"/>
      <c r="K134" s="8"/>
      <c r="L134" s="325"/>
      <c r="M134" s="325"/>
      <c r="N134" s="323"/>
      <c r="O134" s="326"/>
      <c r="P134" s="327"/>
      <c r="Q134" s="327"/>
      <c r="R134" s="10"/>
      <c r="S134" s="864"/>
      <c r="T134" s="8"/>
      <c r="U134" s="8"/>
      <c r="V134" s="8"/>
      <c r="W134" s="8"/>
      <c r="X134" s="10"/>
      <c r="Y134" s="133"/>
      <c r="Z134" s="8"/>
      <c r="AA134" s="1174"/>
      <c r="AB134" s="8"/>
      <c r="AC134" s="8"/>
      <c r="AD134" s="8"/>
      <c r="AE134" s="8"/>
      <c r="AF134" s="8"/>
      <c r="AG134" s="8"/>
      <c r="AH134" s="8"/>
      <c r="AI134" s="8"/>
    </row>
    <row r="135" spans="2:35" s="115" customFormat="1" ht="21.75" customHeight="1">
      <c r="B135" s="323"/>
      <c r="C135" s="323"/>
      <c r="D135" s="324"/>
      <c r="E135" s="8"/>
      <c r="F135" s="8"/>
      <c r="G135" s="8"/>
      <c r="H135" s="8"/>
      <c r="I135" s="8"/>
      <c r="J135" s="8"/>
      <c r="K135" s="8"/>
      <c r="L135" s="325"/>
      <c r="M135" s="325"/>
      <c r="N135" s="323"/>
      <c r="O135" s="326"/>
      <c r="P135" s="327"/>
      <c r="Q135" s="327"/>
      <c r="R135" s="10"/>
      <c r="S135" s="864"/>
      <c r="T135" s="8"/>
      <c r="U135" s="8"/>
      <c r="V135" s="8"/>
      <c r="W135" s="8"/>
      <c r="X135" s="10"/>
      <c r="Y135" s="133"/>
      <c r="Z135" s="8"/>
      <c r="AA135" s="1174"/>
      <c r="AB135" s="8"/>
      <c r="AC135" s="8"/>
      <c r="AD135" s="8"/>
      <c r="AE135" s="8"/>
      <c r="AF135" s="8"/>
      <c r="AG135" s="8"/>
      <c r="AH135" s="8"/>
      <c r="AI135" s="8"/>
    </row>
    <row r="136" spans="2:35" s="115" customFormat="1" ht="21.75" customHeight="1">
      <c r="B136" s="323"/>
      <c r="C136" s="323"/>
      <c r="D136" s="324"/>
      <c r="E136" s="8"/>
      <c r="F136" s="8"/>
      <c r="G136" s="8"/>
      <c r="H136" s="8"/>
      <c r="I136" s="8"/>
      <c r="J136" s="8"/>
      <c r="K136" s="8"/>
      <c r="L136" s="325"/>
      <c r="M136" s="325"/>
      <c r="N136" s="323"/>
      <c r="O136" s="326"/>
      <c r="P136" s="327"/>
      <c r="Q136" s="327"/>
      <c r="R136" s="10"/>
      <c r="S136" s="864"/>
      <c r="T136" s="8"/>
      <c r="U136" s="8"/>
      <c r="V136" s="8"/>
      <c r="W136" s="8"/>
      <c r="X136" s="10"/>
      <c r="Y136" s="133"/>
      <c r="Z136" s="8"/>
      <c r="AA136" s="1174"/>
      <c r="AB136" s="8"/>
      <c r="AC136" s="8"/>
      <c r="AD136" s="8"/>
      <c r="AE136" s="8"/>
      <c r="AF136" s="8"/>
      <c r="AG136" s="8"/>
      <c r="AH136" s="8"/>
      <c r="AI136" s="8"/>
    </row>
    <row r="137" spans="2:35" s="115" customFormat="1" ht="21.75" customHeight="1">
      <c r="B137" s="323"/>
      <c r="C137" s="323"/>
      <c r="D137" s="324"/>
      <c r="E137" s="8"/>
      <c r="F137" s="8"/>
      <c r="G137" s="8"/>
      <c r="H137" s="8"/>
      <c r="I137" s="8"/>
      <c r="J137" s="8"/>
      <c r="K137" s="8"/>
      <c r="L137" s="325"/>
      <c r="M137" s="325"/>
      <c r="N137" s="323"/>
      <c r="O137" s="326"/>
      <c r="P137" s="327"/>
      <c r="Q137" s="327"/>
      <c r="R137" s="10"/>
      <c r="S137" s="864"/>
      <c r="T137" s="8"/>
      <c r="U137" s="8"/>
      <c r="V137" s="8"/>
      <c r="W137" s="8"/>
      <c r="X137" s="10"/>
      <c r="Y137" s="133"/>
      <c r="Z137" s="8"/>
      <c r="AA137" s="1174"/>
      <c r="AB137" s="8"/>
      <c r="AC137" s="8"/>
      <c r="AD137" s="8"/>
      <c r="AE137" s="8"/>
      <c r="AF137" s="8"/>
      <c r="AG137" s="8"/>
      <c r="AH137" s="8"/>
      <c r="AI137" s="8"/>
    </row>
    <row r="138" spans="2:35" s="115" customFormat="1" ht="21.75" customHeight="1">
      <c r="B138" s="323"/>
      <c r="C138" s="323"/>
      <c r="D138" s="324"/>
      <c r="E138" s="8"/>
      <c r="F138" s="8"/>
      <c r="G138" s="8"/>
      <c r="H138" s="8"/>
      <c r="I138" s="8"/>
      <c r="J138" s="8"/>
      <c r="K138" s="8"/>
      <c r="L138" s="325"/>
      <c r="M138" s="325"/>
      <c r="N138" s="323"/>
      <c r="O138" s="326"/>
      <c r="P138" s="327"/>
      <c r="Q138" s="327"/>
      <c r="R138" s="10"/>
      <c r="S138" s="864"/>
      <c r="T138" s="8"/>
      <c r="U138" s="8"/>
      <c r="V138" s="8"/>
      <c r="W138" s="8"/>
      <c r="X138" s="10"/>
      <c r="Y138" s="133"/>
      <c r="Z138" s="8"/>
      <c r="AA138" s="1174"/>
      <c r="AB138" s="8"/>
      <c r="AC138" s="8"/>
      <c r="AD138" s="8"/>
      <c r="AE138" s="8"/>
      <c r="AF138" s="8"/>
      <c r="AG138" s="8"/>
      <c r="AH138" s="8"/>
      <c r="AI138" s="8"/>
    </row>
    <row r="139" spans="2:35" s="115" customFormat="1" ht="21.75" customHeight="1">
      <c r="B139" s="323"/>
      <c r="C139" s="323"/>
      <c r="D139" s="324"/>
      <c r="E139" s="8"/>
      <c r="F139" s="8"/>
      <c r="G139" s="8"/>
      <c r="H139" s="8"/>
      <c r="I139" s="8"/>
      <c r="J139" s="8"/>
      <c r="K139" s="8"/>
      <c r="L139" s="325"/>
      <c r="M139" s="325"/>
      <c r="N139" s="323"/>
      <c r="O139" s="326"/>
      <c r="P139" s="327"/>
      <c r="Q139" s="327"/>
      <c r="R139" s="10"/>
      <c r="S139" s="864"/>
      <c r="T139" s="8"/>
      <c r="U139" s="8"/>
      <c r="V139" s="8"/>
      <c r="W139" s="8"/>
      <c r="X139" s="10"/>
      <c r="Y139" s="133"/>
      <c r="Z139" s="8"/>
      <c r="AA139" s="1174"/>
      <c r="AB139" s="8"/>
      <c r="AC139" s="8"/>
      <c r="AD139" s="8"/>
      <c r="AE139" s="8"/>
      <c r="AF139" s="8"/>
      <c r="AG139" s="8"/>
      <c r="AH139" s="8"/>
      <c r="AI139" s="8"/>
    </row>
    <row r="140" spans="2:35" s="115" customFormat="1" ht="21.75" customHeight="1">
      <c r="B140" s="323"/>
      <c r="C140" s="323"/>
      <c r="D140" s="324"/>
      <c r="E140" s="8"/>
      <c r="F140" s="8"/>
      <c r="G140" s="8"/>
      <c r="H140" s="8"/>
      <c r="I140" s="8"/>
      <c r="J140" s="8"/>
      <c r="K140" s="8"/>
      <c r="L140" s="325"/>
      <c r="M140" s="325"/>
      <c r="N140" s="323"/>
      <c r="O140" s="326"/>
      <c r="P140" s="327"/>
      <c r="Q140" s="327"/>
      <c r="R140" s="10"/>
      <c r="S140" s="864"/>
      <c r="T140" s="8"/>
      <c r="U140" s="8"/>
      <c r="V140" s="8"/>
      <c r="W140" s="8"/>
      <c r="X140" s="10"/>
      <c r="Y140" s="133"/>
      <c r="Z140" s="8"/>
      <c r="AA140" s="1174"/>
      <c r="AB140" s="8"/>
      <c r="AC140" s="8"/>
      <c r="AD140" s="8"/>
      <c r="AE140" s="8"/>
      <c r="AF140" s="8"/>
      <c r="AG140" s="8"/>
      <c r="AH140" s="8"/>
      <c r="AI140" s="8"/>
    </row>
    <row r="141" spans="2:35" s="115" customFormat="1" ht="21.75" customHeight="1">
      <c r="B141" s="323"/>
      <c r="C141" s="323"/>
      <c r="D141" s="324"/>
      <c r="E141" s="8"/>
      <c r="F141" s="8"/>
      <c r="G141" s="8"/>
      <c r="H141" s="8"/>
      <c r="I141" s="8"/>
      <c r="J141" s="8"/>
      <c r="K141" s="8"/>
      <c r="L141" s="325"/>
      <c r="M141" s="325"/>
      <c r="N141" s="323"/>
      <c r="O141" s="326"/>
      <c r="P141" s="327"/>
      <c r="Q141" s="327"/>
      <c r="R141" s="10"/>
      <c r="S141" s="864"/>
      <c r="T141" s="8"/>
      <c r="U141" s="8"/>
      <c r="V141" s="8"/>
      <c r="W141" s="8"/>
      <c r="X141" s="10"/>
      <c r="Y141" s="133"/>
      <c r="Z141" s="8"/>
      <c r="AA141" s="1174"/>
      <c r="AB141" s="8"/>
      <c r="AC141" s="8"/>
      <c r="AD141" s="8"/>
      <c r="AE141" s="8"/>
      <c r="AF141" s="8"/>
      <c r="AG141" s="8"/>
      <c r="AH141" s="8"/>
      <c r="AI141" s="8"/>
    </row>
    <row r="142" spans="2:35" s="115" customFormat="1" ht="21.75" customHeight="1">
      <c r="B142" s="323"/>
      <c r="C142" s="323"/>
      <c r="D142" s="324"/>
      <c r="E142" s="8"/>
      <c r="F142" s="8"/>
      <c r="G142" s="8"/>
      <c r="H142" s="8"/>
      <c r="I142" s="8"/>
      <c r="J142" s="8"/>
      <c r="K142" s="8"/>
      <c r="L142" s="325"/>
      <c r="M142" s="325"/>
      <c r="N142" s="323"/>
      <c r="O142" s="326"/>
      <c r="P142" s="327"/>
      <c r="Q142" s="327"/>
      <c r="R142" s="10"/>
      <c r="S142" s="864"/>
      <c r="T142" s="8"/>
      <c r="U142" s="8"/>
      <c r="V142" s="8"/>
      <c r="W142" s="8"/>
      <c r="X142" s="10"/>
      <c r="Y142" s="133"/>
      <c r="Z142" s="8"/>
      <c r="AA142" s="1174"/>
      <c r="AB142" s="8"/>
      <c r="AC142" s="8"/>
      <c r="AD142" s="8"/>
      <c r="AE142" s="8"/>
      <c r="AF142" s="8"/>
      <c r="AG142" s="8"/>
      <c r="AH142" s="8"/>
      <c r="AI142" s="8"/>
    </row>
    <row r="143" spans="2:35" s="115" customFormat="1" ht="21.75" customHeight="1">
      <c r="B143" s="323"/>
      <c r="C143" s="323"/>
      <c r="D143" s="324"/>
      <c r="E143" s="8"/>
      <c r="F143" s="8"/>
      <c r="G143" s="8"/>
      <c r="H143" s="8"/>
      <c r="I143" s="8"/>
      <c r="J143" s="8"/>
      <c r="K143" s="8"/>
      <c r="L143" s="325"/>
      <c r="M143" s="325"/>
      <c r="N143" s="323"/>
      <c r="O143" s="326"/>
      <c r="P143" s="327"/>
      <c r="Q143" s="327"/>
      <c r="R143" s="10"/>
      <c r="S143" s="864"/>
      <c r="T143" s="8"/>
      <c r="U143" s="8"/>
      <c r="V143" s="8"/>
      <c r="W143" s="8"/>
      <c r="X143" s="10"/>
      <c r="Y143" s="133"/>
      <c r="Z143" s="8"/>
      <c r="AA143" s="1174"/>
      <c r="AB143" s="8"/>
      <c r="AC143" s="8"/>
      <c r="AD143" s="8"/>
      <c r="AE143" s="8"/>
      <c r="AF143" s="8"/>
      <c r="AG143" s="8"/>
      <c r="AH143" s="8"/>
      <c r="AI143" s="8"/>
    </row>
    <row r="144" spans="2:35" s="115" customFormat="1" ht="21.75" customHeight="1">
      <c r="B144" s="323"/>
      <c r="C144" s="323"/>
      <c r="D144" s="324"/>
      <c r="E144" s="8"/>
      <c r="F144" s="8"/>
      <c r="G144" s="8"/>
      <c r="H144" s="8"/>
      <c r="I144" s="8"/>
      <c r="J144" s="8"/>
      <c r="K144" s="8"/>
      <c r="L144" s="325"/>
      <c r="M144" s="325"/>
      <c r="N144" s="323"/>
      <c r="O144" s="326"/>
      <c r="P144" s="327"/>
      <c r="Q144" s="327"/>
      <c r="R144" s="10"/>
      <c r="S144" s="864"/>
      <c r="T144" s="8"/>
      <c r="U144" s="8"/>
      <c r="V144" s="8"/>
      <c r="W144" s="8"/>
      <c r="X144" s="10"/>
      <c r="Y144" s="133"/>
      <c r="Z144" s="8"/>
      <c r="AA144" s="1174"/>
      <c r="AB144" s="8"/>
      <c r="AC144" s="8"/>
      <c r="AD144" s="8"/>
      <c r="AE144" s="8"/>
      <c r="AF144" s="8"/>
      <c r="AG144" s="8"/>
      <c r="AH144" s="8"/>
      <c r="AI144" s="8"/>
    </row>
    <row r="145" spans="2:35" s="115" customFormat="1" ht="21.75" customHeight="1">
      <c r="B145" s="323"/>
      <c r="C145" s="323"/>
      <c r="D145" s="324"/>
      <c r="E145" s="8"/>
      <c r="F145" s="8"/>
      <c r="G145" s="8"/>
      <c r="H145" s="8"/>
      <c r="I145" s="8"/>
      <c r="J145" s="8"/>
      <c r="K145" s="8"/>
      <c r="L145" s="325"/>
      <c r="M145" s="325"/>
      <c r="N145" s="323"/>
      <c r="O145" s="326"/>
      <c r="P145" s="327"/>
      <c r="Q145" s="327"/>
      <c r="R145" s="10"/>
      <c r="S145" s="864"/>
      <c r="T145" s="8"/>
      <c r="U145" s="8"/>
      <c r="V145" s="8"/>
      <c r="W145" s="8"/>
      <c r="X145" s="10"/>
      <c r="Y145" s="133"/>
      <c r="Z145" s="8"/>
      <c r="AA145" s="1174"/>
      <c r="AB145" s="8"/>
      <c r="AC145" s="8"/>
      <c r="AD145" s="8"/>
      <c r="AE145" s="8"/>
      <c r="AF145" s="8"/>
      <c r="AG145" s="8"/>
      <c r="AH145" s="8"/>
      <c r="AI145" s="8"/>
    </row>
    <row r="146" spans="2:35" s="115" customFormat="1" ht="21.75" customHeight="1">
      <c r="B146" s="323"/>
      <c r="C146" s="323"/>
      <c r="D146" s="324"/>
      <c r="E146" s="8"/>
      <c r="F146" s="8"/>
      <c r="G146" s="8"/>
      <c r="H146" s="8"/>
      <c r="I146" s="8"/>
      <c r="J146" s="8"/>
      <c r="K146" s="8"/>
      <c r="L146" s="325"/>
      <c r="M146" s="325"/>
      <c r="N146" s="323"/>
      <c r="O146" s="326"/>
      <c r="P146" s="327"/>
      <c r="Q146" s="327"/>
      <c r="R146" s="10"/>
      <c r="S146" s="864"/>
      <c r="T146" s="8"/>
      <c r="U146" s="8"/>
      <c r="V146" s="8"/>
      <c r="W146" s="8"/>
      <c r="X146" s="10"/>
      <c r="Y146" s="133"/>
      <c r="Z146" s="8"/>
      <c r="AA146" s="1174"/>
      <c r="AB146" s="8"/>
      <c r="AC146" s="8"/>
      <c r="AD146" s="8"/>
      <c r="AE146" s="8"/>
      <c r="AF146" s="8"/>
      <c r="AG146" s="8"/>
      <c r="AH146" s="8"/>
      <c r="AI146" s="8"/>
    </row>
    <row r="147" spans="2:35" s="115" customFormat="1" ht="21.75" customHeight="1">
      <c r="B147" s="323"/>
      <c r="C147" s="323"/>
      <c r="D147" s="324"/>
      <c r="E147" s="8"/>
      <c r="F147" s="8"/>
      <c r="G147" s="8"/>
      <c r="H147" s="8"/>
      <c r="I147" s="8"/>
      <c r="J147" s="8"/>
      <c r="K147" s="8"/>
      <c r="L147" s="325"/>
      <c r="M147" s="325"/>
      <c r="N147" s="323"/>
      <c r="O147" s="326"/>
      <c r="P147" s="327"/>
      <c r="Q147" s="327"/>
      <c r="R147" s="10"/>
      <c r="S147" s="864"/>
      <c r="T147" s="8"/>
      <c r="U147" s="8"/>
      <c r="V147" s="8"/>
      <c r="W147" s="8"/>
      <c r="X147" s="10"/>
      <c r="Y147" s="133"/>
      <c r="Z147" s="8"/>
      <c r="AA147" s="1174"/>
      <c r="AB147" s="8"/>
      <c r="AC147" s="8"/>
      <c r="AD147" s="8"/>
      <c r="AE147" s="8"/>
      <c r="AF147" s="8"/>
      <c r="AG147" s="8"/>
      <c r="AH147" s="8"/>
      <c r="AI147" s="8"/>
    </row>
    <row r="148" spans="2:35" s="115" customFormat="1" ht="21.75" customHeight="1">
      <c r="B148" s="323"/>
      <c r="C148" s="323"/>
      <c r="D148" s="324"/>
      <c r="E148" s="8"/>
      <c r="F148" s="8"/>
      <c r="G148" s="8"/>
      <c r="H148" s="8"/>
      <c r="I148" s="8"/>
      <c r="J148" s="8"/>
      <c r="K148" s="8"/>
      <c r="L148" s="325"/>
      <c r="M148" s="325"/>
      <c r="N148" s="323"/>
      <c r="O148" s="326"/>
      <c r="P148" s="327"/>
      <c r="Q148" s="327"/>
      <c r="R148" s="10"/>
      <c r="S148" s="864"/>
      <c r="T148" s="8"/>
      <c r="U148" s="8"/>
      <c r="V148" s="8"/>
      <c r="W148" s="8"/>
      <c r="X148" s="10"/>
      <c r="Y148" s="133"/>
      <c r="Z148" s="8"/>
      <c r="AA148" s="1174"/>
      <c r="AB148" s="8"/>
      <c r="AC148" s="8"/>
      <c r="AD148" s="8"/>
      <c r="AE148" s="8"/>
      <c r="AF148" s="8"/>
      <c r="AG148" s="8"/>
      <c r="AH148" s="8"/>
      <c r="AI148" s="8"/>
    </row>
    <row r="149" spans="2:35" s="115" customFormat="1" ht="21.75" customHeight="1">
      <c r="B149" s="323"/>
      <c r="C149" s="323"/>
      <c r="D149" s="324"/>
      <c r="E149" s="8"/>
      <c r="F149" s="8"/>
      <c r="G149" s="8"/>
      <c r="H149" s="8"/>
      <c r="I149" s="8"/>
      <c r="J149" s="8"/>
      <c r="K149" s="8"/>
      <c r="L149" s="325"/>
      <c r="M149" s="325"/>
      <c r="N149" s="323"/>
      <c r="O149" s="326"/>
      <c r="P149" s="327"/>
      <c r="Q149" s="327"/>
      <c r="R149" s="10"/>
      <c r="S149" s="864"/>
      <c r="T149" s="8"/>
      <c r="U149" s="8"/>
      <c r="V149" s="8"/>
      <c r="W149" s="8"/>
      <c r="X149" s="10"/>
      <c r="Y149" s="133"/>
      <c r="Z149" s="8"/>
      <c r="AA149" s="1174"/>
      <c r="AB149" s="8"/>
      <c r="AC149" s="8"/>
      <c r="AD149" s="8"/>
      <c r="AE149" s="8"/>
      <c r="AF149" s="8"/>
      <c r="AG149" s="8"/>
      <c r="AH149" s="8"/>
      <c r="AI149" s="8"/>
    </row>
    <row r="150" spans="2:35" s="115" customFormat="1" ht="21.75" customHeight="1">
      <c r="B150" s="323"/>
      <c r="C150" s="323"/>
      <c r="D150" s="324"/>
      <c r="E150" s="8"/>
      <c r="F150" s="8"/>
      <c r="G150" s="8"/>
      <c r="H150" s="8"/>
      <c r="I150" s="8"/>
      <c r="J150" s="8"/>
      <c r="K150" s="8"/>
      <c r="L150" s="325"/>
      <c r="M150" s="325"/>
      <c r="N150" s="323"/>
      <c r="O150" s="326"/>
      <c r="P150" s="327"/>
      <c r="Q150" s="327"/>
      <c r="R150" s="10"/>
      <c r="S150" s="864"/>
      <c r="T150" s="8"/>
      <c r="U150" s="8"/>
      <c r="V150" s="8"/>
      <c r="W150" s="8"/>
      <c r="X150" s="10"/>
      <c r="Y150" s="133"/>
      <c r="Z150" s="8"/>
      <c r="AA150" s="1174"/>
      <c r="AB150" s="8"/>
      <c r="AC150" s="8"/>
      <c r="AD150" s="8"/>
      <c r="AE150" s="8"/>
      <c r="AF150" s="8"/>
      <c r="AG150" s="8"/>
      <c r="AH150" s="8"/>
      <c r="AI150" s="8"/>
    </row>
    <row r="151" spans="2:35" s="115" customFormat="1" ht="21.75" customHeight="1">
      <c r="B151" s="323"/>
      <c r="C151" s="323"/>
      <c r="D151" s="324"/>
      <c r="E151" s="8"/>
      <c r="F151" s="8"/>
      <c r="G151" s="8"/>
      <c r="H151" s="8"/>
      <c r="I151" s="8"/>
      <c r="J151" s="8"/>
      <c r="K151" s="8"/>
      <c r="L151" s="325"/>
      <c r="M151" s="325"/>
      <c r="N151" s="323"/>
      <c r="O151" s="326"/>
      <c r="P151" s="327"/>
      <c r="Q151" s="327"/>
      <c r="R151" s="10"/>
      <c r="S151" s="864"/>
      <c r="T151" s="8"/>
      <c r="U151" s="8"/>
      <c r="V151" s="8"/>
      <c r="W151" s="8"/>
      <c r="X151" s="10"/>
      <c r="Y151" s="133"/>
      <c r="Z151" s="8"/>
      <c r="AA151" s="1174"/>
      <c r="AB151" s="8"/>
      <c r="AC151" s="8"/>
      <c r="AD151" s="8"/>
      <c r="AE151" s="8"/>
      <c r="AF151" s="8"/>
      <c r="AG151" s="8"/>
      <c r="AH151" s="8"/>
      <c r="AI151" s="8"/>
    </row>
    <row r="152" spans="2:35" s="115" customFormat="1" ht="21.75" customHeight="1">
      <c r="B152" s="323"/>
      <c r="C152" s="323"/>
      <c r="D152" s="324"/>
      <c r="E152" s="8"/>
      <c r="F152" s="8"/>
      <c r="G152" s="8"/>
      <c r="H152" s="8"/>
      <c r="I152" s="8"/>
      <c r="J152" s="8"/>
      <c r="K152" s="8"/>
      <c r="L152" s="325"/>
      <c r="M152" s="325"/>
      <c r="N152" s="323"/>
      <c r="O152" s="326"/>
      <c r="P152" s="327"/>
      <c r="Q152" s="327"/>
      <c r="R152" s="10"/>
      <c r="S152" s="864"/>
      <c r="T152" s="8"/>
      <c r="U152" s="8"/>
      <c r="V152" s="8"/>
      <c r="W152" s="8"/>
      <c r="X152" s="10"/>
      <c r="Y152" s="133"/>
      <c r="Z152" s="8"/>
      <c r="AA152" s="1174"/>
      <c r="AB152" s="8"/>
      <c r="AC152" s="8"/>
      <c r="AD152" s="8"/>
      <c r="AE152" s="8"/>
      <c r="AF152" s="8"/>
      <c r="AG152" s="8"/>
      <c r="AH152" s="8"/>
      <c r="AI152" s="8"/>
    </row>
    <row r="153" spans="2:35" s="115" customFormat="1" ht="21.75" customHeight="1">
      <c r="B153" s="323"/>
      <c r="C153" s="323"/>
      <c r="D153" s="324"/>
      <c r="E153" s="8"/>
      <c r="F153" s="8"/>
      <c r="G153" s="8"/>
      <c r="H153" s="8"/>
      <c r="I153" s="8"/>
      <c r="J153" s="8"/>
      <c r="K153" s="8"/>
      <c r="L153" s="325"/>
      <c r="M153" s="325"/>
      <c r="N153" s="323"/>
      <c r="O153" s="326"/>
      <c r="P153" s="327"/>
      <c r="Q153" s="327"/>
      <c r="R153" s="10"/>
      <c r="S153" s="864"/>
      <c r="T153" s="8"/>
      <c r="U153" s="8"/>
      <c r="V153" s="8"/>
      <c r="W153" s="8"/>
      <c r="X153" s="10"/>
      <c r="Y153" s="133"/>
      <c r="Z153" s="8"/>
      <c r="AA153" s="1174"/>
      <c r="AB153" s="8"/>
      <c r="AC153" s="8"/>
      <c r="AD153" s="8"/>
      <c r="AE153" s="8"/>
      <c r="AF153" s="8"/>
      <c r="AG153" s="8"/>
      <c r="AH153" s="8"/>
      <c r="AI153" s="8"/>
    </row>
    <row r="154" spans="2:35" s="115" customFormat="1" ht="21.75" customHeight="1">
      <c r="B154" s="323"/>
      <c r="C154" s="323"/>
      <c r="D154" s="324"/>
      <c r="E154" s="8"/>
      <c r="F154" s="8"/>
      <c r="G154" s="8"/>
      <c r="H154" s="8"/>
      <c r="I154" s="8"/>
      <c r="J154" s="8"/>
      <c r="K154" s="8"/>
      <c r="L154" s="325"/>
      <c r="M154" s="325"/>
      <c r="N154" s="323"/>
      <c r="O154" s="326"/>
      <c r="P154" s="327"/>
      <c r="Q154" s="327"/>
      <c r="R154" s="10"/>
      <c r="S154" s="864"/>
      <c r="T154" s="8"/>
      <c r="U154" s="8"/>
      <c r="V154" s="8"/>
      <c r="W154" s="8"/>
      <c r="X154" s="10"/>
      <c r="Y154" s="133"/>
      <c r="Z154" s="8"/>
      <c r="AA154" s="1174"/>
      <c r="AB154" s="8"/>
      <c r="AC154" s="8"/>
      <c r="AD154" s="8"/>
      <c r="AE154" s="8"/>
      <c r="AF154" s="8"/>
      <c r="AG154" s="8"/>
      <c r="AH154" s="8"/>
      <c r="AI154" s="8"/>
    </row>
    <row r="155" spans="2:35" s="115" customFormat="1" ht="21.75" customHeight="1">
      <c r="B155" s="323"/>
      <c r="C155" s="323"/>
      <c r="D155" s="324"/>
      <c r="E155" s="8"/>
      <c r="F155" s="8"/>
      <c r="G155" s="8"/>
      <c r="H155" s="8"/>
      <c r="I155" s="8"/>
      <c r="J155" s="8"/>
      <c r="K155" s="8"/>
      <c r="L155" s="325"/>
      <c r="M155" s="325"/>
      <c r="N155" s="323"/>
      <c r="O155" s="326"/>
      <c r="P155" s="327"/>
      <c r="Q155" s="327"/>
      <c r="R155" s="10"/>
      <c r="S155" s="864"/>
      <c r="T155" s="8"/>
      <c r="U155" s="8"/>
      <c r="V155" s="8"/>
      <c r="W155" s="8"/>
      <c r="X155" s="10"/>
      <c r="Y155" s="133"/>
      <c r="Z155" s="8"/>
      <c r="AA155" s="1174"/>
      <c r="AB155" s="8"/>
      <c r="AC155" s="8"/>
      <c r="AD155" s="8"/>
      <c r="AE155" s="8"/>
      <c r="AF155" s="8"/>
      <c r="AG155" s="8"/>
      <c r="AH155" s="8"/>
      <c r="AI155" s="8"/>
    </row>
    <row r="156" spans="2:35" s="115" customFormat="1" ht="21.75" customHeight="1">
      <c r="B156" s="323"/>
      <c r="C156" s="323"/>
      <c r="D156" s="324"/>
      <c r="E156" s="8"/>
      <c r="F156" s="8"/>
      <c r="G156" s="8"/>
      <c r="H156" s="8"/>
      <c r="I156" s="8"/>
      <c r="J156" s="8"/>
      <c r="K156" s="8"/>
      <c r="L156" s="325"/>
      <c r="M156" s="325"/>
      <c r="N156" s="323"/>
      <c r="O156" s="326"/>
      <c r="P156" s="327"/>
      <c r="Q156" s="327"/>
      <c r="R156" s="10"/>
      <c r="S156" s="864"/>
      <c r="T156" s="8"/>
      <c r="U156" s="8"/>
      <c r="V156" s="8"/>
      <c r="W156" s="8"/>
      <c r="X156" s="10"/>
      <c r="Y156" s="133"/>
      <c r="Z156" s="8"/>
      <c r="AA156" s="1174"/>
      <c r="AB156" s="8"/>
      <c r="AC156" s="8"/>
      <c r="AD156" s="8"/>
      <c r="AE156" s="8"/>
      <c r="AF156" s="8"/>
      <c r="AG156" s="8"/>
      <c r="AH156" s="8"/>
      <c r="AI156" s="8"/>
    </row>
    <row r="157" spans="2:35" s="115" customFormat="1" ht="21.75" customHeight="1">
      <c r="B157" s="323"/>
      <c r="C157" s="323"/>
      <c r="D157" s="324"/>
      <c r="E157" s="8"/>
      <c r="F157" s="8"/>
      <c r="G157" s="8"/>
      <c r="H157" s="8"/>
      <c r="I157" s="8"/>
      <c r="J157" s="8"/>
      <c r="K157" s="8"/>
      <c r="L157" s="325"/>
      <c r="M157" s="325"/>
      <c r="N157" s="323"/>
      <c r="O157" s="326"/>
      <c r="P157" s="327"/>
      <c r="Q157" s="327"/>
      <c r="R157" s="10"/>
      <c r="S157" s="864"/>
      <c r="T157" s="8"/>
      <c r="U157" s="8"/>
      <c r="V157" s="8"/>
      <c r="W157" s="8"/>
      <c r="X157" s="10"/>
      <c r="Y157" s="133"/>
      <c r="Z157" s="8"/>
      <c r="AA157" s="1174"/>
      <c r="AB157" s="8"/>
      <c r="AC157" s="8"/>
      <c r="AD157" s="8"/>
      <c r="AE157" s="8"/>
      <c r="AF157" s="8"/>
      <c r="AG157" s="8"/>
      <c r="AH157" s="8"/>
      <c r="AI157" s="8"/>
    </row>
    <row r="158" spans="2:35" s="115" customFormat="1" ht="21.75" customHeight="1">
      <c r="B158" s="323"/>
      <c r="C158" s="323"/>
      <c r="D158" s="324"/>
      <c r="E158" s="8"/>
      <c r="F158" s="8"/>
      <c r="G158" s="8"/>
      <c r="H158" s="8"/>
      <c r="I158" s="8"/>
      <c r="J158" s="8"/>
      <c r="K158" s="8"/>
      <c r="L158" s="325"/>
      <c r="M158" s="325"/>
      <c r="N158" s="323"/>
      <c r="O158" s="326"/>
      <c r="P158" s="327"/>
      <c r="Q158" s="327"/>
      <c r="R158" s="10"/>
      <c r="S158" s="864"/>
      <c r="T158" s="8"/>
      <c r="U158" s="8"/>
      <c r="V158" s="8"/>
      <c r="W158" s="8"/>
      <c r="X158" s="10"/>
      <c r="Y158" s="133"/>
      <c r="Z158" s="8"/>
      <c r="AA158" s="1174"/>
      <c r="AB158" s="8"/>
      <c r="AC158" s="8"/>
      <c r="AD158" s="8"/>
      <c r="AE158" s="8"/>
      <c r="AF158" s="8"/>
      <c r="AG158" s="8"/>
      <c r="AH158" s="8"/>
      <c r="AI158" s="8"/>
    </row>
    <row r="159" spans="2:35" s="115" customFormat="1" ht="21.75" customHeight="1">
      <c r="B159" s="323"/>
      <c r="C159" s="323"/>
      <c r="D159" s="324"/>
      <c r="E159" s="8"/>
      <c r="F159" s="8"/>
      <c r="G159" s="8"/>
      <c r="H159" s="8"/>
      <c r="I159" s="8"/>
      <c r="J159" s="8"/>
      <c r="K159" s="8"/>
      <c r="L159" s="325"/>
      <c r="M159" s="325"/>
      <c r="N159" s="323"/>
      <c r="O159" s="326"/>
      <c r="P159" s="327"/>
      <c r="Q159" s="327"/>
      <c r="R159" s="10"/>
      <c r="S159" s="864"/>
      <c r="T159" s="8"/>
      <c r="U159" s="8"/>
      <c r="V159" s="8"/>
      <c r="W159" s="8"/>
      <c r="X159" s="10"/>
      <c r="Y159" s="15"/>
      <c r="Z159" s="8"/>
      <c r="AA159" s="1174"/>
      <c r="AB159" s="8"/>
      <c r="AC159" s="8"/>
      <c r="AD159" s="8"/>
      <c r="AE159" s="8"/>
      <c r="AF159" s="8"/>
      <c r="AG159" s="8"/>
      <c r="AH159" s="8"/>
      <c r="AI159" s="8"/>
    </row>
    <row r="160" spans="2:35" s="115" customFormat="1" ht="21.75" customHeight="1">
      <c r="B160" s="323"/>
      <c r="C160" s="323"/>
      <c r="D160" s="324"/>
      <c r="E160" s="8"/>
      <c r="F160" s="8"/>
      <c r="G160" s="8"/>
      <c r="H160" s="8"/>
      <c r="I160" s="8"/>
      <c r="J160" s="8"/>
      <c r="K160" s="8"/>
      <c r="L160" s="325"/>
      <c r="M160" s="325"/>
      <c r="N160" s="323"/>
      <c r="O160" s="326"/>
      <c r="P160" s="327"/>
      <c r="Q160" s="327"/>
      <c r="R160" s="10"/>
      <c r="S160" s="864"/>
      <c r="T160" s="8"/>
      <c r="U160" s="8"/>
      <c r="V160" s="8"/>
      <c r="W160" s="8"/>
      <c r="X160" s="10"/>
      <c r="Y160" s="15"/>
      <c r="Z160" s="8"/>
      <c r="AA160" s="1174"/>
      <c r="AB160" s="8"/>
      <c r="AC160" s="8"/>
      <c r="AD160" s="8"/>
      <c r="AE160" s="8"/>
      <c r="AF160" s="8"/>
      <c r="AG160" s="8"/>
      <c r="AH160" s="8"/>
      <c r="AI160" s="8"/>
    </row>
    <row r="161" spans="2:35" s="115" customFormat="1" ht="21.75" customHeight="1">
      <c r="B161" s="323"/>
      <c r="C161" s="323"/>
      <c r="D161" s="324"/>
      <c r="E161" s="8"/>
      <c r="F161" s="8"/>
      <c r="G161" s="8"/>
      <c r="H161" s="8"/>
      <c r="I161" s="8"/>
      <c r="J161" s="8"/>
      <c r="K161" s="8"/>
      <c r="L161" s="325"/>
      <c r="M161" s="325"/>
      <c r="N161" s="323"/>
      <c r="O161" s="326"/>
      <c r="P161" s="327"/>
      <c r="Q161" s="327"/>
      <c r="R161" s="10"/>
      <c r="S161" s="864"/>
      <c r="T161" s="8"/>
      <c r="U161" s="8"/>
      <c r="V161" s="8"/>
      <c r="W161" s="8"/>
      <c r="X161" s="10"/>
      <c r="Y161" s="15"/>
      <c r="Z161" s="8"/>
      <c r="AA161" s="1174"/>
      <c r="AB161" s="8"/>
      <c r="AC161" s="8"/>
      <c r="AD161" s="8"/>
      <c r="AE161" s="8"/>
      <c r="AF161" s="8"/>
      <c r="AG161" s="8"/>
      <c r="AH161" s="8"/>
      <c r="AI161" s="8"/>
    </row>
    <row r="162" spans="2:35" s="115" customFormat="1" ht="21.75" customHeight="1">
      <c r="B162" s="323"/>
      <c r="C162" s="323"/>
      <c r="D162" s="324"/>
      <c r="E162" s="8"/>
      <c r="F162" s="8"/>
      <c r="G162" s="8"/>
      <c r="H162" s="8"/>
      <c r="I162" s="8"/>
      <c r="J162" s="8"/>
      <c r="K162" s="8"/>
      <c r="L162" s="325"/>
      <c r="M162" s="325"/>
      <c r="N162" s="323"/>
      <c r="O162" s="326"/>
      <c r="P162" s="327"/>
      <c r="Q162" s="327"/>
      <c r="R162" s="10"/>
      <c r="S162" s="864"/>
      <c r="T162" s="8"/>
      <c r="U162" s="8"/>
      <c r="V162" s="8"/>
      <c r="W162" s="8"/>
      <c r="X162" s="10"/>
      <c r="Y162" s="15"/>
      <c r="Z162" s="8"/>
      <c r="AA162" s="1174"/>
      <c r="AB162" s="8"/>
      <c r="AC162" s="8"/>
      <c r="AD162" s="8"/>
      <c r="AE162" s="8"/>
      <c r="AF162" s="8"/>
      <c r="AG162" s="8"/>
      <c r="AH162" s="8"/>
      <c r="AI162" s="8"/>
    </row>
    <row r="163" spans="2:35" s="115" customFormat="1" ht="21.75" customHeight="1">
      <c r="B163" s="323"/>
      <c r="C163" s="323"/>
      <c r="D163" s="324"/>
      <c r="E163" s="8"/>
      <c r="F163" s="8"/>
      <c r="G163" s="8"/>
      <c r="H163" s="8"/>
      <c r="I163" s="8"/>
      <c r="J163" s="8"/>
      <c r="K163" s="8"/>
      <c r="L163" s="325"/>
      <c r="M163" s="325"/>
      <c r="N163" s="323"/>
      <c r="O163" s="326"/>
      <c r="P163" s="327"/>
      <c r="Q163" s="327"/>
      <c r="R163" s="10"/>
      <c r="S163" s="864"/>
      <c r="T163" s="8"/>
      <c r="U163" s="8"/>
      <c r="V163" s="8"/>
      <c r="W163" s="8"/>
      <c r="X163" s="10"/>
      <c r="Y163" s="15"/>
      <c r="Z163" s="8"/>
      <c r="AA163" s="1174"/>
      <c r="AB163" s="8"/>
      <c r="AC163" s="8"/>
      <c r="AD163" s="8"/>
      <c r="AE163" s="8"/>
      <c r="AF163" s="8"/>
      <c r="AG163" s="8"/>
      <c r="AH163" s="8"/>
      <c r="AI163" s="8"/>
    </row>
    <row r="164" spans="2:35" s="115" customFormat="1" ht="21.75" customHeight="1">
      <c r="B164" s="323"/>
      <c r="C164" s="323"/>
      <c r="D164" s="324"/>
      <c r="E164" s="8"/>
      <c r="F164" s="8"/>
      <c r="G164" s="8"/>
      <c r="H164" s="8"/>
      <c r="I164" s="8"/>
      <c r="J164" s="8"/>
      <c r="K164" s="8"/>
      <c r="L164" s="325"/>
      <c r="M164" s="325"/>
      <c r="N164" s="323"/>
      <c r="O164" s="326"/>
      <c r="P164" s="327"/>
      <c r="Q164" s="327"/>
      <c r="R164" s="10"/>
      <c r="S164" s="864"/>
      <c r="T164" s="8"/>
      <c r="U164" s="8"/>
      <c r="V164" s="8"/>
      <c r="W164" s="8"/>
      <c r="X164" s="10"/>
      <c r="Y164" s="15"/>
      <c r="Z164" s="8"/>
      <c r="AA164" s="1174"/>
      <c r="AB164" s="8"/>
      <c r="AC164" s="8"/>
      <c r="AD164" s="8"/>
      <c r="AE164" s="8"/>
      <c r="AF164" s="8"/>
      <c r="AG164" s="8"/>
      <c r="AH164" s="8"/>
      <c r="AI164" s="8"/>
    </row>
    <row r="165" spans="2:35" s="115" customFormat="1" ht="21.75" customHeight="1">
      <c r="B165" s="323"/>
      <c r="C165" s="323"/>
      <c r="D165" s="324"/>
      <c r="E165" s="8"/>
      <c r="F165" s="8"/>
      <c r="G165" s="8"/>
      <c r="H165" s="8"/>
      <c r="I165" s="8"/>
      <c r="J165" s="8"/>
      <c r="K165" s="8"/>
      <c r="L165" s="325"/>
      <c r="M165" s="325"/>
      <c r="N165" s="323"/>
      <c r="O165" s="326"/>
      <c r="P165" s="327"/>
      <c r="Q165" s="327"/>
      <c r="R165" s="10"/>
      <c r="S165" s="864"/>
      <c r="T165" s="8"/>
      <c r="U165" s="8"/>
      <c r="V165" s="8"/>
      <c r="W165" s="8"/>
      <c r="X165" s="10"/>
      <c r="Y165" s="15"/>
      <c r="Z165" s="8"/>
      <c r="AA165" s="1174"/>
      <c r="AB165" s="8"/>
      <c r="AC165" s="8"/>
      <c r="AD165" s="8"/>
      <c r="AE165" s="8"/>
      <c r="AF165" s="8"/>
      <c r="AG165" s="8"/>
      <c r="AH165" s="8"/>
      <c r="AI165" s="8"/>
    </row>
    <row r="166" spans="2:35" s="115" customFormat="1" ht="21.75" customHeight="1">
      <c r="B166" s="323"/>
      <c r="C166" s="323"/>
      <c r="D166" s="324"/>
      <c r="E166" s="8"/>
      <c r="F166" s="8"/>
      <c r="G166" s="8"/>
      <c r="H166" s="8"/>
      <c r="I166" s="8"/>
      <c r="J166" s="8"/>
      <c r="K166" s="8"/>
      <c r="L166" s="325"/>
      <c r="M166" s="325"/>
      <c r="N166" s="323"/>
      <c r="O166" s="326"/>
      <c r="P166" s="327"/>
      <c r="Q166" s="327"/>
      <c r="R166" s="10"/>
      <c r="S166" s="864"/>
      <c r="T166" s="8"/>
      <c r="U166" s="8"/>
      <c r="V166" s="8"/>
      <c r="W166" s="8"/>
      <c r="X166" s="10"/>
      <c r="Y166" s="15"/>
      <c r="Z166" s="8"/>
      <c r="AA166" s="1174"/>
      <c r="AB166" s="8"/>
      <c r="AC166" s="8"/>
      <c r="AD166" s="8"/>
      <c r="AE166" s="8"/>
      <c r="AF166" s="8"/>
      <c r="AG166" s="8"/>
      <c r="AH166" s="8"/>
      <c r="AI166" s="8"/>
    </row>
    <row r="167" spans="2:35" s="115" customFormat="1" ht="21.75" customHeight="1">
      <c r="B167" s="323"/>
      <c r="C167" s="323"/>
      <c r="D167" s="324"/>
      <c r="E167" s="8"/>
      <c r="F167" s="8"/>
      <c r="G167" s="8"/>
      <c r="H167" s="8"/>
      <c r="I167" s="8"/>
      <c r="J167" s="8"/>
      <c r="K167" s="8"/>
      <c r="L167" s="325"/>
      <c r="M167" s="325"/>
      <c r="N167" s="323"/>
      <c r="O167" s="326"/>
      <c r="P167" s="327"/>
      <c r="Q167" s="327"/>
      <c r="R167" s="10"/>
      <c r="S167" s="864"/>
      <c r="T167" s="8"/>
      <c r="U167" s="8"/>
      <c r="V167" s="8"/>
      <c r="W167" s="8"/>
      <c r="X167" s="10"/>
      <c r="Y167" s="15"/>
      <c r="Z167" s="8"/>
      <c r="AA167" s="1174"/>
      <c r="AB167" s="8"/>
      <c r="AC167" s="8"/>
      <c r="AD167" s="8"/>
      <c r="AE167" s="8"/>
      <c r="AF167" s="8"/>
      <c r="AG167" s="8"/>
      <c r="AH167" s="8"/>
      <c r="AI167" s="8"/>
    </row>
    <row r="168" spans="2:35" s="115" customFormat="1" ht="21.75" customHeight="1">
      <c r="B168" s="323"/>
      <c r="C168" s="323"/>
      <c r="D168" s="324"/>
      <c r="E168" s="8"/>
      <c r="F168" s="8"/>
      <c r="G168" s="8"/>
      <c r="H168" s="8"/>
      <c r="I168" s="8"/>
      <c r="J168" s="8"/>
      <c r="K168" s="8"/>
      <c r="L168" s="325"/>
      <c r="M168" s="325"/>
      <c r="N168" s="323"/>
      <c r="O168" s="326"/>
      <c r="P168" s="327"/>
      <c r="Q168" s="327"/>
      <c r="R168" s="10"/>
      <c r="S168" s="864"/>
      <c r="T168" s="8"/>
      <c r="U168" s="8"/>
      <c r="V168" s="8"/>
      <c r="W168" s="8"/>
      <c r="X168" s="10"/>
      <c r="Y168" s="15"/>
      <c r="Z168" s="8"/>
      <c r="AA168" s="1174"/>
      <c r="AB168" s="8"/>
      <c r="AC168" s="8"/>
      <c r="AD168" s="8"/>
      <c r="AE168" s="8"/>
      <c r="AF168" s="8"/>
      <c r="AG168" s="8"/>
      <c r="AH168" s="8"/>
      <c r="AI168" s="8"/>
    </row>
    <row r="169" spans="2:35" s="115" customFormat="1" ht="21.75" customHeight="1">
      <c r="B169" s="323"/>
      <c r="C169" s="323"/>
      <c r="D169" s="324"/>
      <c r="E169" s="8"/>
      <c r="F169" s="8"/>
      <c r="G169" s="8"/>
      <c r="H169" s="8"/>
      <c r="I169" s="8"/>
      <c r="J169" s="8"/>
      <c r="K169" s="8"/>
      <c r="L169" s="325"/>
      <c r="M169" s="325"/>
      <c r="N169" s="323"/>
      <c r="O169" s="326"/>
      <c r="P169" s="327"/>
      <c r="Q169" s="327"/>
      <c r="R169" s="10"/>
      <c r="S169" s="864"/>
      <c r="T169" s="8"/>
      <c r="U169" s="8"/>
      <c r="V169" s="8"/>
      <c r="W169" s="8"/>
      <c r="X169" s="10"/>
      <c r="Y169" s="15"/>
      <c r="Z169" s="8"/>
      <c r="AA169" s="1174"/>
      <c r="AB169" s="8"/>
      <c r="AC169" s="8"/>
      <c r="AD169" s="8"/>
      <c r="AE169" s="8"/>
      <c r="AF169" s="8"/>
      <c r="AG169" s="8"/>
      <c r="AH169" s="8"/>
      <c r="AI169" s="8"/>
    </row>
    <row r="170" spans="2:35" s="115" customFormat="1" ht="21.75" customHeight="1">
      <c r="B170" s="323"/>
      <c r="C170" s="323"/>
      <c r="D170" s="324"/>
      <c r="E170" s="8"/>
      <c r="F170" s="8"/>
      <c r="G170" s="8"/>
      <c r="H170" s="8"/>
      <c r="I170" s="8"/>
      <c r="J170" s="8"/>
      <c r="K170" s="8"/>
      <c r="L170" s="325"/>
      <c r="M170" s="325"/>
      <c r="N170" s="323"/>
      <c r="O170" s="326"/>
      <c r="P170" s="327"/>
      <c r="Q170" s="327"/>
      <c r="R170" s="10"/>
      <c r="S170" s="864"/>
      <c r="T170" s="8"/>
      <c r="U170" s="8"/>
      <c r="V170" s="8"/>
      <c r="W170" s="8"/>
      <c r="X170" s="10"/>
      <c r="Y170" s="15"/>
      <c r="Z170" s="8"/>
      <c r="AA170" s="1174"/>
      <c r="AB170" s="8"/>
      <c r="AC170" s="8"/>
      <c r="AD170" s="8"/>
      <c r="AE170" s="8"/>
      <c r="AF170" s="8"/>
      <c r="AG170" s="8"/>
      <c r="AH170" s="8"/>
      <c r="AI170" s="8"/>
    </row>
    <row r="171" spans="2:35" s="115" customFormat="1" ht="21.75" customHeight="1">
      <c r="B171" s="323"/>
      <c r="C171" s="323"/>
      <c r="D171" s="324"/>
      <c r="E171" s="8"/>
      <c r="F171" s="8"/>
      <c r="G171" s="8"/>
      <c r="H171" s="8"/>
      <c r="I171" s="8"/>
      <c r="J171" s="8"/>
      <c r="K171" s="8"/>
      <c r="L171" s="325"/>
      <c r="M171" s="325"/>
      <c r="N171" s="323"/>
      <c r="O171" s="326"/>
      <c r="P171" s="327"/>
      <c r="Q171" s="327"/>
      <c r="R171" s="10"/>
      <c r="S171" s="864"/>
      <c r="T171" s="8"/>
      <c r="U171" s="8"/>
      <c r="V171" s="8"/>
      <c r="W171" s="8"/>
      <c r="X171" s="10"/>
      <c r="Y171" s="15"/>
      <c r="Z171" s="8"/>
      <c r="AA171" s="1174"/>
      <c r="AB171" s="8"/>
      <c r="AC171" s="8"/>
      <c r="AD171" s="8"/>
      <c r="AE171" s="8"/>
      <c r="AF171" s="8"/>
      <c r="AG171" s="8"/>
      <c r="AH171" s="8"/>
      <c r="AI171" s="8"/>
    </row>
    <row r="172" spans="2:35" s="115" customFormat="1" ht="21.75" customHeight="1">
      <c r="B172" s="323"/>
      <c r="C172" s="323"/>
      <c r="D172" s="324"/>
      <c r="E172" s="8"/>
      <c r="F172" s="8"/>
      <c r="G172" s="8"/>
      <c r="H172" s="8"/>
      <c r="I172" s="8"/>
      <c r="J172" s="8"/>
      <c r="K172" s="8"/>
      <c r="L172" s="325"/>
      <c r="M172" s="325"/>
      <c r="N172" s="323"/>
      <c r="O172" s="326"/>
      <c r="P172" s="327"/>
      <c r="Q172" s="327"/>
      <c r="R172" s="10"/>
      <c r="S172" s="864"/>
      <c r="T172" s="8"/>
      <c r="U172" s="8"/>
      <c r="V172" s="8"/>
      <c r="W172" s="8"/>
      <c r="X172" s="10"/>
      <c r="Y172" s="15"/>
      <c r="Z172" s="8"/>
      <c r="AA172" s="1174"/>
      <c r="AB172" s="8"/>
      <c r="AC172" s="8"/>
      <c r="AD172" s="8"/>
      <c r="AE172" s="8"/>
      <c r="AF172" s="8"/>
      <c r="AG172" s="8"/>
      <c r="AH172" s="8"/>
      <c r="AI172" s="8"/>
    </row>
    <row r="173" spans="2:35" s="115" customFormat="1" ht="21.75" customHeight="1">
      <c r="B173" s="323"/>
      <c r="C173" s="323"/>
      <c r="D173" s="324"/>
      <c r="E173" s="8"/>
      <c r="F173" s="8"/>
      <c r="G173" s="8"/>
      <c r="H173" s="8"/>
      <c r="I173" s="8"/>
      <c r="J173" s="8"/>
      <c r="K173" s="8"/>
      <c r="L173" s="325"/>
      <c r="M173" s="325"/>
      <c r="N173" s="323"/>
      <c r="O173" s="326"/>
      <c r="P173" s="327"/>
      <c r="Q173" s="327"/>
      <c r="R173" s="10"/>
      <c r="S173" s="864"/>
      <c r="T173" s="8"/>
      <c r="U173" s="8"/>
      <c r="V173" s="8"/>
      <c r="W173" s="8"/>
      <c r="X173" s="10"/>
      <c r="Y173" s="15"/>
      <c r="Z173" s="8"/>
      <c r="AA173" s="1174"/>
      <c r="AB173" s="8"/>
      <c r="AC173" s="8"/>
      <c r="AD173" s="8"/>
      <c r="AE173" s="8"/>
      <c r="AF173" s="8"/>
      <c r="AG173" s="8"/>
      <c r="AH173" s="8"/>
      <c r="AI173" s="8"/>
    </row>
    <row r="174" spans="2:35" s="115" customFormat="1" ht="21.75" customHeight="1">
      <c r="B174" s="323"/>
      <c r="C174" s="323"/>
      <c r="D174" s="324"/>
      <c r="E174" s="8"/>
      <c r="F174" s="8"/>
      <c r="G174" s="8"/>
      <c r="H174" s="8"/>
      <c r="I174" s="8"/>
      <c r="J174" s="8"/>
      <c r="K174" s="8"/>
      <c r="L174" s="325"/>
      <c r="M174" s="325"/>
      <c r="N174" s="323"/>
      <c r="O174" s="326"/>
      <c r="P174" s="327"/>
      <c r="Q174" s="327"/>
      <c r="R174" s="10"/>
      <c r="S174" s="864"/>
      <c r="T174" s="8"/>
      <c r="U174" s="8"/>
      <c r="V174" s="8"/>
      <c r="W174" s="8"/>
      <c r="X174" s="10"/>
      <c r="Y174" s="15"/>
      <c r="Z174" s="8"/>
      <c r="AA174" s="1174"/>
      <c r="AB174" s="8"/>
      <c r="AC174" s="8"/>
      <c r="AD174" s="8"/>
      <c r="AE174" s="8"/>
      <c r="AF174" s="8"/>
      <c r="AG174" s="8"/>
      <c r="AH174" s="8"/>
      <c r="AI174" s="8"/>
    </row>
    <row r="175" spans="2:35" s="115" customFormat="1" ht="21.75" customHeight="1">
      <c r="B175" s="323"/>
      <c r="C175" s="323"/>
      <c r="D175" s="324"/>
      <c r="E175" s="8"/>
      <c r="F175" s="8"/>
      <c r="G175" s="8"/>
      <c r="H175" s="8"/>
      <c r="I175" s="8"/>
      <c r="J175" s="8"/>
      <c r="K175" s="8"/>
      <c r="L175" s="325"/>
      <c r="M175" s="325"/>
      <c r="N175" s="323"/>
      <c r="O175" s="326"/>
      <c r="P175" s="327"/>
      <c r="Q175" s="327"/>
      <c r="R175" s="10"/>
      <c r="S175" s="864"/>
      <c r="T175" s="8"/>
      <c r="U175" s="8"/>
      <c r="V175" s="8"/>
      <c r="W175" s="8"/>
      <c r="X175" s="10"/>
      <c r="Y175" s="15"/>
      <c r="Z175" s="8"/>
      <c r="AA175" s="1174"/>
      <c r="AB175" s="8"/>
      <c r="AC175" s="8"/>
      <c r="AD175" s="8"/>
      <c r="AE175" s="8"/>
      <c r="AF175" s="8"/>
      <c r="AG175" s="8"/>
      <c r="AH175" s="8"/>
      <c r="AI175" s="8"/>
    </row>
    <row r="176" spans="2:35" s="115" customFormat="1" ht="21.75" customHeight="1">
      <c r="B176" s="323"/>
      <c r="C176" s="323"/>
      <c r="D176" s="324"/>
      <c r="E176" s="8"/>
      <c r="F176" s="8"/>
      <c r="G176" s="8"/>
      <c r="H176" s="8"/>
      <c r="I176" s="8"/>
      <c r="J176" s="8"/>
      <c r="K176" s="8"/>
      <c r="L176" s="325"/>
      <c r="M176" s="325"/>
      <c r="N176" s="323"/>
      <c r="O176" s="326"/>
      <c r="P176" s="327"/>
      <c r="Q176" s="327"/>
      <c r="R176" s="10"/>
      <c r="S176" s="864"/>
      <c r="T176" s="8"/>
      <c r="U176" s="8"/>
      <c r="V176" s="8"/>
      <c r="W176" s="8"/>
      <c r="X176" s="10"/>
      <c r="Y176" s="15"/>
      <c r="Z176" s="8"/>
      <c r="AA176" s="1174"/>
      <c r="AB176" s="8"/>
      <c r="AC176" s="8"/>
      <c r="AD176" s="8"/>
      <c r="AE176" s="8"/>
      <c r="AF176" s="8"/>
      <c r="AG176" s="8"/>
      <c r="AH176" s="8"/>
      <c r="AI176" s="8"/>
    </row>
    <row r="177" spans="2:35" s="115" customFormat="1" ht="21.75" customHeight="1">
      <c r="B177" s="323"/>
      <c r="C177" s="323"/>
      <c r="D177" s="324"/>
      <c r="E177" s="8"/>
      <c r="F177" s="8"/>
      <c r="G177" s="8"/>
      <c r="H177" s="8"/>
      <c r="I177" s="8"/>
      <c r="J177" s="8"/>
      <c r="K177" s="8"/>
      <c r="L177" s="325"/>
      <c r="M177" s="325"/>
      <c r="N177" s="323"/>
      <c r="O177" s="326"/>
      <c r="P177" s="327"/>
      <c r="Q177" s="327"/>
      <c r="R177" s="10"/>
      <c r="S177" s="864"/>
      <c r="T177" s="8"/>
      <c r="U177" s="8"/>
      <c r="V177" s="8"/>
      <c r="W177" s="8"/>
      <c r="X177" s="10"/>
      <c r="Y177" s="15"/>
      <c r="Z177" s="8"/>
      <c r="AA177" s="1174"/>
      <c r="AB177" s="8"/>
      <c r="AC177" s="8"/>
      <c r="AD177" s="8"/>
      <c r="AE177" s="8"/>
      <c r="AF177" s="8"/>
      <c r="AG177" s="8"/>
      <c r="AH177" s="8"/>
      <c r="AI177" s="8"/>
    </row>
    <row r="178" spans="2:35" s="115" customFormat="1" ht="21.75" customHeight="1">
      <c r="B178" s="323"/>
      <c r="C178" s="323"/>
      <c r="D178" s="324"/>
      <c r="E178" s="8"/>
      <c r="F178" s="8"/>
      <c r="G178" s="8"/>
      <c r="H178" s="8"/>
      <c r="I178" s="8"/>
      <c r="J178" s="8"/>
      <c r="K178" s="8"/>
      <c r="L178" s="325"/>
      <c r="M178" s="325"/>
      <c r="N178" s="323"/>
      <c r="O178" s="326"/>
      <c r="P178" s="327"/>
      <c r="Q178" s="327"/>
      <c r="R178" s="10"/>
      <c r="S178" s="864"/>
      <c r="T178" s="8"/>
      <c r="U178" s="8"/>
      <c r="V178" s="8"/>
      <c r="W178" s="8"/>
      <c r="X178" s="10"/>
      <c r="Y178" s="15"/>
      <c r="Z178" s="8"/>
      <c r="AA178" s="1174"/>
      <c r="AB178" s="8"/>
      <c r="AC178" s="8"/>
      <c r="AD178" s="8"/>
      <c r="AE178" s="8"/>
      <c r="AF178" s="8"/>
      <c r="AG178" s="8"/>
      <c r="AH178" s="8"/>
      <c r="AI178" s="8"/>
    </row>
    <row r="179" spans="2:35" s="115" customFormat="1" ht="21.75" customHeight="1">
      <c r="B179" s="323"/>
      <c r="C179" s="323"/>
      <c r="D179" s="324"/>
      <c r="E179" s="8"/>
      <c r="F179" s="8"/>
      <c r="G179" s="8"/>
      <c r="H179" s="8"/>
      <c r="I179" s="8"/>
      <c r="J179" s="8"/>
      <c r="K179" s="8"/>
      <c r="L179" s="325"/>
      <c r="M179" s="325"/>
      <c r="N179" s="323"/>
      <c r="O179" s="326"/>
      <c r="P179" s="327"/>
      <c r="Q179" s="327"/>
      <c r="R179" s="10"/>
      <c r="S179" s="864"/>
      <c r="T179" s="8"/>
      <c r="U179" s="8"/>
      <c r="V179" s="8"/>
      <c r="W179" s="8"/>
      <c r="X179" s="10"/>
      <c r="Y179" s="15"/>
      <c r="Z179" s="8"/>
      <c r="AA179" s="1174"/>
      <c r="AB179" s="8"/>
      <c r="AC179" s="8"/>
      <c r="AD179" s="8"/>
      <c r="AE179" s="8"/>
      <c r="AF179" s="8"/>
      <c r="AG179" s="8"/>
      <c r="AH179" s="8"/>
      <c r="AI179" s="8"/>
    </row>
    <row r="180" spans="2:35" s="115" customFormat="1" ht="21.75" customHeight="1">
      <c r="B180" s="323"/>
      <c r="C180" s="323"/>
      <c r="D180" s="324"/>
      <c r="E180" s="8"/>
      <c r="F180" s="8"/>
      <c r="G180" s="8"/>
      <c r="H180" s="8"/>
      <c r="I180" s="8"/>
      <c r="J180" s="8"/>
      <c r="K180" s="8"/>
      <c r="L180" s="325"/>
      <c r="M180" s="325"/>
      <c r="N180" s="323"/>
      <c r="O180" s="326"/>
      <c r="P180" s="327"/>
      <c r="Q180" s="327"/>
      <c r="R180" s="10"/>
      <c r="S180" s="864"/>
      <c r="T180" s="8"/>
      <c r="U180" s="8"/>
      <c r="V180" s="8"/>
      <c r="W180" s="8"/>
      <c r="X180" s="10"/>
      <c r="Y180" s="15"/>
      <c r="Z180" s="8"/>
      <c r="AA180" s="1174"/>
      <c r="AB180" s="8"/>
      <c r="AC180" s="8"/>
      <c r="AD180" s="8"/>
      <c r="AE180" s="8"/>
      <c r="AF180" s="8"/>
      <c r="AG180" s="8"/>
      <c r="AH180" s="8"/>
      <c r="AI180" s="8"/>
    </row>
    <row r="181" spans="2:35" s="115" customFormat="1" ht="21.75" customHeight="1">
      <c r="B181" s="323"/>
      <c r="C181" s="323"/>
      <c r="D181" s="324"/>
      <c r="E181" s="8"/>
      <c r="F181" s="8"/>
      <c r="G181" s="8"/>
      <c r="H181" s="8"/>
      <c r="I181" s="8"/>
      <c r="J181" s="8"/>
      <c r="K181" s="8"/>
      <c r="L181" s="325"/>
      <c r="M181" s="325"/>
      <c r="N181" s="323"/>
      <c r="O181" s="326"/>
      <c r="P181" s="327"/>
      <c r="Q181" s="327"/>
      <c r="R181" s="10"/>
      <c r="S181" s="864"/>
      <c r="T181" s="8"/>
      <c r="U181" s="8"/>
      <c r="V181" s="8"/>
      <c r="W181" s="8"/>
      <c r="X181" s="10"/>
      <c r="Y181" s="15"/>
      <c r="Z181" s="8"/>
      <c r="AA181" s="1174"/>
      <c r="AB181" s="8"/>
      <c r="AC181" s="8"/>
      <c r="AD181" s="8"/>
      <c r="AE181" s="8"/>
      <c r="AF181" s="8"/>
      <c r="AG181" s="8"/>
      <c r="AH181" s="8"/>
      <c r="AI181" s="8"/>
    </row>
    <row r="182" spans="2:35" s="115" customFormat="1" ht="21.75" customHeight="1">
      <c r="B182" s="323"/>
      <c r="C182" s="323"/>
      <c r="D182" s="324"/>
      <c r="E182" s="8"/>
      <c r="F182" s="8"/>
      <c r="G182" s="8"/>
      <c r="H182" s="8"/>
      <c r="I182" s="8"/>
      <c r="J182" s="8"/>
      <c r="K182" s="8"/>
      <c r="L182" s="325"/>
      <c r="M182" s="325"/>
      <c r="N182" s="323"/>
      <c r="O182" s="326"/>
      <c r="P182" s="327"/>
      <c r="Q182" s="327"/>
      <c r="R182" s="10"/>
      <c r="S182" s="864"/>
      <c r="T182" s="8"/>
      <c r="U182" s="8"/>
      <c r="V182" s="8"/>
      <c r="W182" s="8"/>
      <c r="X182" s="10"/>
      <c r="Y182" s="15"/>
      <c r="Z182" s="8"/>
      <c r="AA182" s="1174"/>
      <c r="AB182" s="8"/>
      <c r="AC182" s="8"/>
      <c r="AD182" s="8"/>
      <c r="AE182" s="8"/>
      <c r="AF182" s="8"/>
      <c r="AG182" s="8"/>
      <c r="AH182" s="8"/>
      <c r="AI182" s="8"/>
    </row>
    <row r="183" spans="2:35" s="115" customFormat="1" ht="21.75" customHeight="1">
      <c r="B183" s="323"/>
      <c r="C183" s="323"/>
      <c r="D183" s="324"/>
      <c r="E183" s="8"/>
      <c r="F183" s="8"/>
      <c r="G183" s="8"/>
      <c r="H183" s="8"/>
      <c r="I183" s="8"/>
      <c r="J183" s="8"/>
      <c r="K183" s="8"/>
      <c r="L183" s="325"/>
      <c r="M183" s="325"/>
      <c r="N183" s="323"/>
      <c r="O183" s="326"/>
      <c r="P183" s="327"/>
      <c r="Q183" s="327"/>
      <c r="R183" s="10"/>
      <c r="S183" s="864"/>
      <c r="T183" s="8"/>
      <c r="U183" s="8"/>
      <c r="V183" s="8"/>
      <c r="W183" s="8"/>
      <c r="X183" s="10"/>
      <c r="Y183" s="15"/>
      <c r="Z183" s="8"/>
      <c r="AA183" s="1174"/>
      <c r="AB183" s="8"/>
      <c r="AC183" s="8"/>
      <c r="AD183" s="8"/>
      <c r="AE183" s="8"/>
      <c r="AF183" s="8"/>
      <c r="AG183" s="8"/>
      <c r="AH183" s="8"/>
      <c r="AI183" s="8"/>
    </row>
    <row r="184" spans="2:35" s="115" customFormat="1" ht="21.75" customHeight="1">
      <c r="B184" s="323"/>
      <c r="C184" s="323"/>
      <c r="D184" s="324"/>
      <c r="E184" s="8"/>
      <c r="F184" s="8"/>
      <c r="G184" s="8"/>
      <c r="H184" s="8"/>
      <c r="I184" s="8"/>
      <c r="J184" s="8"/>
      <c r="K184" s="8"/>
      <c r="L184" s="325"/>
      <c r="M184" s="325"/>
      <c r="N184" s="323"/>
      <c r="O184" s="326"/>
      <c r="P184" s="327"/>
      <c r="Q184" s="327"/>
      <c r="R184" s="10"/>
      <c r="S184" s="864"/>
      <c r="T184" s="8"/>
      <c r="U184" s="8"/>
      <c r="V184" s="8"/>
      <c r="W184" s="8"/>
      <c r="X184" s="10"/>
      <c r="Y184" s="15"/>
      <c r="Z184" s="8"/>
      <c r="AA184" s="1174"/>
      <c r="AB184" s="8"/>
      <c r="AC184" s="8"/>
      <c r="AD184" s="8"/>
      <c r="AE184" s="8"/>
      <c r="AF184" s="8"/>
      <c r="AG184" s="8"/>
      <c r="AH184" s="8"/>
      <c r="AI184" s="8"/>
    </row>
    <row r="185" spans="2:35" s="115" customFormat="1" ht="21.75" customHeight="1">
      <c r="B185" s="323"/>
      <c r="C185" s="323"/>
      <c r="D185" s="324"/>
      <c r="E185" s="8"/>
      <c r="F185" s="8"/>
      <c r="G185" s="8"/>
      <c r="H185" s="8"/>
      <c r="I185" s="8"/>
      <c r="J185" s="8"/>
      <c r="K185" s="8"/>
      <c r="L185" s="325"/>
      <c r="M185" s="325"/>
      <c r="N185" s="323"/>
      <c r="O185" s="326"/>
      <c r="P185" s="327"/>
      <c r="Q185" s="327"/>
      <c r="R185" s="10"/>
      <c r="S185" s="864"/>
      <c r="T185" s="8"/>
      <c r="U185" s="8"/>
      <c r="V185" s="8"/>
      <c r="W185" s="8"/>
      <c r="X185" s="10"/>
      <c r="Y185" s="15"/>
      <c r="Z185" s="8"/>
      <c r="AA185" s="1174"/>
      <c r="AB185" s="8"/>
      <c r="AC185" s="8"/>
      <c r="AD185" s="8"/>
      <c r="AE185" s="8"/>
      <c r="AF185" s="8"/>
      <c r="AG185" s="8"/>
      <c r="AH185" s="8"/>
      <c r="AI185" s="8"/>
    </row>
    <row r="186" spans="2:35" s="115" customFormat="1" ht="21.75" customHeight="1">
      <c r="B186" s="323"/>
      <c r="C186" s="323"/>
      <c r="D186" s="324"/>
      <c r="E186" s="8"/>
      <c r="F186" s="8"/>
      <c r="G186" s="8"/>
      <c r="H186" s="8"/>
      <c r="I186" s="8"/>
      <c r="J186" s="8"/>
      <c r="K186" s="8"/>
      <c r="L186" s="325"/>
      <c r="M186" s="325"/>
      <c r="N186" s="323"/>
      <c r="O186" s="326"/>
      <c r="P186" s="327"/>
      <c r="Q186" s="327"/>
      <c r="R186" s="10"/>
      <c r="S186" s="864"/>
      <c r="T186" s="8"/>
      <c r="U186" s="8"/>
      <c r="V186" s="8"/>
      <c r="W186" s="8"/>
      <c r="X186" s="10"/>
      <c r="Y186" s="15"/>
      <c r="Z186" s="8"/>
      <c r="AA186" s="1174"/>
      <c r="AB186" s="8"/>
      <c r="AC186" s="8"/>
      <c r="AD186" s="8"/>
      <c r="AE186" s="8"/>
      <c r="AF186" s="8"/>
      <c r="AG186" s="8"/>
      <c r="AH186" s="8"/>
      <c r="AI186" s="8"/>
    </row>
    <row r="187" spans="2:35" s="115" customFormat="1" ht="21.75" customHeight="1">
      <c r="B187" s="323"/>
      <c r="C187" s="323"/>
      <c r="D187" s="324"/>
      <c r="E187" s="8"/>
      <c r="F187" s="8"/>
      <c r="G187" s="8"/>
      <c r="H187" s="8"/>
      <c r="I187" s="8"/>
      <c r="J187" s="8"/>
      <c r="K187" s="8"/>
      <c r="L187" s="325"/>
      <c r="M187" s="325"/>
      <c r="N187" s="323"/>
      <c r="O187" s="326"/>
      <c r="P187" s="327"/>
      <c r="Q187" s="327"/>
      <c r="R187" s="10"/>
      <c r="S187" s="864"/>
      <c r="T187" s="8"/>
      <c r="U187" s="8"/>
      <c r="V187" s="8"/>
      <c r="W187" s="8"/>
      <c r="X187" s="10"/>
      <c r="Y187" s="15"/>
      <c r="Z187" s="8"/>
      <c r="AA187" s="1174"/>
      <c r="AB187" s="8"/>
      <c r="AC187" s="8"/>
      <c r="AD187" s="8"/>
      <c r="AE187" s="8"/>
      <c r="AF187" s="8"/>
      <c r="AG187" s="8"/>
      <c r="AH187" s="8"/>
      <c r="AI187" s="8"/>
    </row>
    <row r="188" spans="2:35" s="115" customFormat="1" ht="21.75" customHeight="1">
      <c r="B188" s="323"/>
      <c r="C188" s="323"/>
      <c r="D188" s="324"/>
      <c r="E188" s="8"/>
      <c r="F188" s="8"/>
      <c r="G188" s="8"/>
      <c r="H188" s="8"/>
      <c r="I188" s="8"/>
      <c r="J188" s="8"/>
      <c r="K188" s="8"/>
      <c r="L188" s="325"/>
      <c r="M188" s="325"/>
      <c r="N188" s="323"/>
      <c r="O188" s="326"/>
      <c r="P188" s="327"/>
      <c r="Q188" s="327"/>
      <c r="R188" s="10"/>
      <c r="S188" s="864"/>
      <c r="T188" s="8"/>
      <c r="U188" s="8"/>
      <c r="V188" s="8"/>
      <c r="W188" s="8"/>
      <c r="X188" s="10"/>
      <c r="Y188" s="15"/>
      <c r="Z188" s="8"/>
      <c r="AA188" s="1174"/>
      <c r="AB188" s="8"/>
      <c r="AC188" s="8"/>
      <c r="AD188" s="8"/>
      <c r="AE188" s="8"/>
      <c r="AF188" s="8"/>
      <c r="AG188" s="8"/>
      <c r="AH188" s="8"/>
      <c r="AI188" s="8"/>
    </row>
    <row r="189" spans="2:35" s="115" customFormat="1" ht="21.75" customHeight="1">
      <c r="B189" s="323"/>
      <c r="C189" s="323"/>
      <c r="D189" s="324"/>
      <c r="E189" s="8"/>
      <c r="F189" s="8"/>
      <c r="G189" s="8"/>
      <c r="H189" s="8"/>
      <c r="I189" s="8"/>
      <c r="J189" s="8"/>
      <c r="K189" s="8"/>
      <c r="L189" s="325"/>
      <c r="M189" s="325"/>
      <c r="N189" s="323"/>
      <c r="O189" s="326"/>
      <c r="P189" s="327"/>
      <c r="Q189" s="327"/>
      <c r="R189" s="10"/>
      <c r="S189" s="864"/>
      <c r="T189" s="8"/>
      <c r="U189" s="8"/>
      <c r="V189" s="8"/>
      <c r="W189" s="8"/>
      <c r="X189" s="10"/>
      <c r="Y189" s="15"/>
      <c r="Z189" s="8"/>
      <c r="AA189" s="1174"/>
      <c r="AB189" s="8"/>
      <c r="AC189" s="8"/>
      <c r="AD189" s="8"/>
      <c r="AE189" s="8"/>
      <c r="AF189" s="8"/>
      <c r="AG189" s="8"/>
      <c r="AH189" s="8"/>
      <c r="AI189" s="8"/>
    </row>
    <row r="190" spans="2:35" s="115" customFormat="1" ht="21.75" customHeight="1">
      <c r="B190" s="323"/>
      <c r="C190" s="323"/>
      <c r="D190" s="324"/>
      <c r="E190" s="8"/>
      <c r="F190" s="8"/>
      <c r="G190" s="8"/>
      <c r="H190" s="8"/>
      <c r="I190" s="8"/>
      <c r="J190" s="8"/>
      <c r="K190" s="8"/>
      <c r="L190" s="325"/>
      <c r="M190" s="325"/>
      <c r="N190" s="323"/>
      <c r="O190" s="326"/>
      <c r="P190" s="327"/>
      <c r="Q190" s="327"/>
      <c r="R190" s="10"/>
      <c r="S190" s="864"/>
      <c r="T190" s="8"/>
      <c r="U190" s="8"/>
      <c r="V190" s="8"/>
      <c r="W190" s="8"/>
      <c r="X190" s="10"/>
      <c r="Y190" s="15"/>
      <c r="Z190" s="8"/>
      <c r="AA190" s="1174"/>
      <c r="AB190" s="8"/>
      <c r="AC190" s="8"/>
      <c r="AD190" s="8"/>
      <c r="AE190" s="8"/>
      <c r="AF190" s="8"/>
      <c r="AG190" s="8"/>
      <c r="AH190" s="8"/>
      <c r="AI190" s="8"/>
    </row>
    <row r="191" spans="2:35" s="115" customFormat="1" ht="21.75" customHeight="1">
      <c r="B191" s="323"/>
      <c r="C191" s="323"/>
      <c r="D191" s="324"/>
      <c r="E191" s="8"/>
      <c r="F191" s="8"/>
      <c r="G191" s="8"/>
      <c r="H191" s="8"/>
      <c r="I191" s="8"/>
      <c r="J191" s="8"/>
      <c r="K191" s="8"/>
      <c r="L191" s="325"/>
      <c r="M191" s="325"/>
      <c r="N191" s="323"/>
      <c r="O191" s="326"/>
      <c r="P191" s="327"/>
      <c r="Q191" s="327"/>
      <c r="R191" s="10"/>
      <c r="S191" s="864"/>
      <c r="T191" s="8"/>
      <c r="U191" s="8"/>
      <c r="V191" s="8"/>
      <c r="W191" s="8"/>
      <c r="X191" s="10"/>
      <c r="Y191" s="15"/>
      <c r="Z191" s="8"/>
      <c r="AA191" s="1174"/>
      <c r="AB191" s="8"/>
      <c r="AC191" s="8"/>
      <c r="AD191" s="8"/>
      <c r="AE191" s="8"/>
      <c r="AF191" s="8"/>
      <c r="AG191" s="8"/>
      <c r="AH191" s="8"/>
      <c r="AI191" s="8"/>
    </row>
    <row r="192" spans="2:35" s="115" customFormat="1" ht="21.75" customHeight="1">
      <c r="B192" s="323"/>
      <c r="C192" s="323"/>
      <c r="D192" s="324"/>
      <c r="E192" s="8"/>
      <c r="F192" s="8"/>
      <c r="G192" s="8"/>
      <c r="H192" s="8"/>
      <c r="I192" s="8"/>
      <c r="J192" s="8"/>
      <c r="K192" s="8"/>
      <c r="L192" s="325"/>
      <c r="M192" s="325"/>
      <c r="N192" s="323"/>
      <c r="O192" s="326"/>
      <c r="P192" s="327"/>
      <c r="Q192" s="327"/>
      <c r="R192" s="10"/>
      <c r="S192" s="864"/>
      <c r="T192" s="8"/>
      <c r="U192" s="8"/>
      <c r="V192" s="8"/>
      <c r="W192" s="8"/>
      <c r="X192" s="10"/>
      <c r="Y192" s="15"/>
      <c r="Z192" s="8"/>
      <c r="AA192" s="1174"/>
      <c r="AB192" s="8"/>
      <c r="AC192" s="8"/>
      <c r="AD192" s="8"/>
      <c r="AE192" s="8"/>
      <c r="AF192" s="8"/>
      <c r="AG192" s="8"/>
      <c r="AH192" s="8"/>
      <c r="AI192" s="8"/>
    </row>
    <row r="193" spans="2:35" s="115" customFormat="1" ht="21.75" customHeight="1">
      <c r="B193" s="323"/>
      <c r="C193" s="323"/>
      <c r="D193" s="324"/>
      <c r="E193" s="8"/>
      <c r="F193" s="8"/>
      <c r="G193" s="8"/>
      <c r="H193" s="8"/>
      <c r="I193" s="8"/>
      <c r="J193" s="8"/>
      <c r="K193" s="8"/>
      <c r="L193" s="325"/>
      <c r="M193" s="325"/>
      <c r="N193" s="323"/>
      <c r="O193" s="326"/>
      <c r="P193" s="327"/>
      <c r="Q193" s="327"/>
      <c r="R193" s="10"/>
      <c r="S193" s="864"/>
      <c r="T193" s="8"/>
      <c r="U193" s="8"/>
      <c r="V193" s="8"/>
      <c r="W193" s="8"/>
      <c r="X193" s="10"/>
      <c r="Y193" s="15"/>
      <c r="Z193" s="8"/>
      <c r="AA193" s="1174"/>
      <c r="AB193" s="8"/>
      <c r="AC193" s="8"/>
      <c r="AD193" s="8"/>
      <c r="AE193" s="8"/>
      <c r="AF193" s="8"/>
      <c r="AG193" s="8"/>
      <c r="AH193" s="8"/>
      <c r="AI193" s="8"/>
    </row>
    <row r="194" spans="2:35" s="115" customFormat="1" ht="21.75" customHeight="1">
      <c r="B194" s="323"/>
      <c r="C194" s="323"/>
      <c r="D194" s="324"/>
      <c r="E194" s="8"/>
      <c r="F194" s="8"/>
      <c r="G194" s="8"/>
      <c r="H194" s="8"/>
      <c r="I194" s="8"/>
      <c r="J194" s="8"/>
      <c r="K194" s="8"/>
      <c r="L194" s="325"/>
      <c r="M194" s="325"/>
      <c r="N194" s="323"/>
      <c r="O194" s="326"/>
      <c r="P194" s="327"/>
      <c r="Q194" s="327"/>
      <c r="R194" s="10"/>
      <c r="S194" s="864"/>
      <c r="T194" s="8"/>
      <c r="U194" s="8"/>
      <c r="V194" s="8"/>
      <c r="W194" s="8"/>
      <c r="X194" s="10"/>
      <c r="Y194" s="15"/>
      <c r="Z194" s="8"/>
      <c r="AA194" s="1174"/>
      <c r="AB194" s="8"/>
      <c r="AC194" s="8"/>
      <c r="AD194" s="8"/>
      <c r="AE194" s="8"/>
      <c r="AF194" s="8"/>
      <c r="AG194" s="8"/>
      <c r="AH194" s="8"/>
      <c r="AI194" s="8"/>
    </row>
    <row r="195" spans="2:35" s="115" customFormat="1" ht="21.75" customHeight="1">
      <c r="B195" s="323"/>
      <c r="C195" s="323"/>
      <c r="D195" s="324"/>
      <c r="E195" s="8"/>
      <c r="F195" s="8"/>
      <c r="G195" s="8"/>
      <c r="H195" s="8"/>
      <c r="I195" s="8"/>
      <c r="J195" s="8"/>
      <c r="K195" s="8"/>
      <c r="L195" s="325"/>
      <c r="M195" s="325"/>
      <c r="N195" s="323"/>
      <c r="O195" s="326"/>
      <c r="P195" s="327"/>
      <c r="Q195" s="327"/>
      <c r="R195" s="10"/>
      <c r="S195" s="864"/>
      <c r="T195" s="8"/>
      <c r="U195" s="8"/>
      <c r="V195" s="8"/>
      <c r="W195" s="8"/>
      <c r="X195" s="10"/>
      <c r="Y195" s="15"/>
      <c r="Z195" s="8"/>
      <c r="AA195" s="1174"/>
      <c r="AB195" s="8"/>
      <c r="AC195" s="8"/>
      <c r="AD195" s="8"/>
      <c r="AE195" s="8"/>
      <c r="AF195" s="8"/>
      <c r="AG195" s="8"/>
      <c r="AH195" s="8"/>
      <c r="AI195" s="8"/>
    </row>
    <row r="196" spans="2:35" s="115" customFormat="1" ht="21.75" customHeight="1">
      <c r="B196" s="323"/>
      <c r="C196" s="323"/>
      <c r="D196" s="324"/>
      <c r="E196" s="8"/>
      <c r="F196" s="8"/>
      <c r="G196" s="8"/>
      <c r="H196" s="8"/>
      <c r="I196" s="8"/>
      <c r="J196" s="8"/>
      <c r="K196" s="8"/>
      <c r="L196" s="325"/>
      <c r="M196" s="325"/>
      <c r="N196" s="323"/>
      <c r="O196" s="326"/>
      <c r="P196" s="327"/>
      <c r="Q196" s="327"/>
      <c r="R196" s="10"/>
      <c r="S196" s="864"/>
      <c r="T196" s="8"/>
      <c r="U196" s="8"/>
      <c r="V196" s="8"/>
      <c r="W196" s="8"/>
      <c r="X196" s="10"/>
      <c r="Y196" s="15"/>
      <c r="Z196" s="8"/>
      <c r="AA196" s="1174"/>
      <c r="AB196" s="8"/>
      <c r="AC196" s="8"/>
      <c r="AD196" s="8"/>
      <c r="AE196" s="8"/>
      <c r="AF196" s="8"/>
      <c r="AG196" s="8"/>
      <c r="AH196" s="8"/>
      <c r="AI196" s="8"/>
    </row>
    <row r="197" spans="2:35" s="115" customFormat="1" ht="21.75" customHeight="1">
      <c r="B197" s="323"/>
      <c r="C197" s="323"/>
      <c r="D197" s="324"/>
      <c r="E197" s="8"/>
      <c r="F197" s="8"/>
      <c r="G197" s="8"/>
      <c r="H197" s="8"/>
      <c r="I197" s="8"/>
      <c r="J197" s="8"/>
      <c r="K197" s="8"/>
      <c r="L197" s="325"/>
      <c r="M197" s="325"/>
      <c r="N197" s="323"/>
      <c r="O197" s="326"/>
      <c r="P197" s="327"/>
      <c r="Q197" s="327"/>
      <c r="R197" s="10"/>
      <c r="S197" s="864"/>
      <c r="T197" s="8"/>
      <c r="U197" s="8"/>
      <c r="V197" s="8"/>
      <c r="W197" s="8"/>
      <c r="X197" s="10"/>
      <c r="Y197" s="15"/>
      <c r="Z197" s="8"/>
      <c r="AA197" s="1174"/>
      <c r="AB197" s="8"/>
      <c r="AC197" s="8"/>
      <c r="AD197" s="8"/>
      <c r="AE197" s="8"/>
      <c r="AF197" s="8"/>
      <c r="AG197" s="8"/>
      <c r="AH197" s="8"/>
      <c r="AI197" s="8"/>
    </row>
    <row r="198" spans="2:35" s="115" customFormat="1" ht="21.75" customHeight="1">
      <c r="B198" s="323"/>
      <c r="C198" s="323"/>
      <c r="D198" s="324"/>
      <c r="E198" s="8"/>
      <c r="F198" s="8"/>
      <c r="G198" s="8"/>
      <c r="H198" s="8"/>
      <c r="I198" s="8"/>
      <c r="J198" s="8"/>
      <c r="K198" s="8"/>
      <c r="L198" s="325"/>
      <c r="M198" s="325"/>
      <c r="N198" s="323"/>
      <c r="O198" s="326"/>
      <c r="P198" s="327"/>
      <c r="Q198" s="327"/>
      <c r="R198" s="10"/>
      <c r="S198" s="864"/>
      <c r="T198" s="8"/>
      <c r="U198" s="8"/>
      <c r="V198" s="8"/>
      <c r="W198" s="8"/>
      <c r="X198" s="10"/>
      <c r="Y198" s="15"/>
      <c r="Z198" s="8"/>
      <c r="AA198" s="1174"/>
      <c r="AB198" s="8"/>
      <c r="AC198" s="8"/>
      <c r="AD198" s="8"/>
      <c r="AE198" s="8"/>
      <c r="AF198" s="8"/>
      <c r="AG198" s="8"/>
      <c r="AH198" s="8"/>
      <c r="AI198" s="8"/>
    </row>
    <row r="199" spans="2:35" s="115" customFormat="1" ht="21.75" customHeight="1">
      <c r="B199" s="323"/>
      <c r="C199" s="323"/>
      <c r="D199" s="324"/>
      <c r="E199" s="8"/>
      <c r="F199" s="8"/>
      <c r="G199" s="8"/>
      <c r="H199" s="8"/>
      <c r="I199" s="8"/>
      <c r="J199" s="8"/>
      <c r="K199" s="8"/>
      <c r="L199" s="325"/>
      <c r="M199" s="325"/>
      <c r="N199" s="323"/>
      <c r="O199" s="326"/>
      <c r="P199" s="327"/>
      <c r="Q199" s="327"/>
      <c r="R199" s="10"/>
      <c r="S199" s="864"/>
      <c r="T199" s="8"/>
      <c r="U199" s="8"/>
      <c r="V199" s="8"/>
      <c r="W199" s="8"/>
      <c r="X199" s="10"/>
      <c r="Y199" s="15"/>
      <c r="Z199" s="8"/>
      <c r="AA199" s="1174"/>
      <c r="AB199" s="8"/>
      <c r="AC199" s="8"/>
      <c r="AD199" s="8"/>
      <c r="AE199" s="8"/>
      <c r="AF199" s="8"/>
      <c r="AG199" s="8"/>
      <c r="AH199" s="8"/>
      <c r="AI199" s="8"/>
    </row>
    <row r="200" spans="2:35" s="115" customFormat="1" ht="21.75" customHeight="1">
      <c r="B200" s="323"/>
      <c r="C200" s="323"/>
      <c r="D200" s="324"/>
      <c r="E200" s="8"/>
      <c r="F200" s="8"/>
      <c r="G200" s="8"/>
      <c r="H200" s="8"/>
      <c r="I200" s="8"/>
      <c r="J200" s="8"/>
      <c r="K200" s="8"/>
      <c r="L200" s="325"/>
      <c r="M200" s="325"/>
      <c r="N200" s="323"/>
      <c r="O200" s="326"/>
      <c r="P200" s="327"/>
      <c r="Q200" s="327"/>
      <c r="R200" s="10"/>
      <c r="S200" s="864"/>
      <c r="T200" s="8"/>
      <c r="U200" s="8"/>
      <c r="V200" s="8"/>
      <c r="W200" s="8"/>
      <c r="X200" s="10"/>
      <c r="Y200" s="15"/>
      <c r="Z200" s="8"/>
      <c r="AA200" s="1174"/>
      <c r="AB200" s="8"/>
      <c r="AC200" s="8"/>
      <c r="AD200" s="8"/>
      <c r="AE200" s="8"/>
      <c r="AF200" s="8"/>
      <c r="AG200" s="8"/>
      <c r="AH200" s="8"/>
      <c r="AI200" s="8"/>
    </row>
    <row r="201" spans="2:35" s="115" customFormat="1" ht="21.75" customHeight="1">
      <c r="B201" s="323"/>
      <c r="C201" s="323"/>
      <c r="D201" s="324"/>
      <c r="E201" s="8"/>
      <c r="F201" s="8"/>
      <c r="G201" s="8"/>
      <c r="H201" s="8"/>
      <c r="I201" s="8"/>
      <c r="J201" s="8"/>
      <c r="K201" s="8"/>
      <c r="L201" s="325"/>
      <c r="M201" s="325"/>
      <c r="N201" s="323"/>
      <c r="O201" s="326"/>
      <c r="P201" s="327"/>
      <c r="Q201" s="327"/>
      <c r="R201" s="10"/>
      <c r="S201" s="864"/>
      <c r="T201" s="8"/>
      <c r="U201" s="8"/>
      <c r="V201" s="8"/>
      <c r="W201" s="8"/>
      <c r="X201" s="10"/>
      <c r="Y201" s="15"/>
      <c r="Z201" s="8"/>
      <c r="AA201" s="1174"/>
      <c r="AB201" s="8"/>
      <c r="AC201" s="8"/>
      <c r="AD201" s="8"/>
      <c r="AE201" s="8"/>
      <c r="AF201" s="8"/>
      <c r="AG201" s="8"/>
      <c r="AH201" s="8"/>
      <c r="AI201" s="8"/>
    </row>
    <row r="202" spans="2:35" s="115" customFormat="1" ht="21.75" customHeight="1">
      <c r="B202" s="323"/>
      <c r="C202" s="323"/>
      <c r="D202" s="324"/>
      <c r="E202" s="8"/>
      <c r="F202" s="8"/>
      <c r="G202" s="8"/>
      <c r="H202" s="8"/>
      <c r="I202" s="8"/>
      <c r="J202" s="8"/>
      <c r="K202" s="8"/>
      <c r="L202" s="325"/>
      <c r="M202" s="325"/>
      <c r="N202" s="323"/>
      <c r="O202" s="326"/>
      <c r="P202" s="327"/>
      <c r="Q202" s="327"/>
      <c r="R202" s="10"/>
      <c r="S202" s="864"/>
      <c r="T202" s="8"/>
      <c r="U202" s="8"/>
      <c r="V202" s="8"/>
      <c r="W202" s="8"/>
      <c r="X202" s="10"/>
      <c r="Y202" s="15"/>
      <c r="Z202" s="8"/>
      <c r="AA202" s="1174"/>
      <c r="AB202" s="8"/>
      <c r="AC202" s="8"/>
      <c r="AD202" s="8"/>
      <c r="AE202" s="8"/>
      <c r="AF202" s="8"/>
      <c r="AG202" s="8"/>
      <c r="AH202" s="8"/>
      <c r="AI202" s="8"/>
    </row>
    <row r="203" spans="2:35" s="115" customFormat="1" ht="21.75" customHeight="1">
      <c r="B203" s="323"/>
      <c r="C203" s="323"/>
      <c r="D203" s="324"/>
      <c r="E203" s="8"/>
      <c r="F203" s="8"/>
      <c r="G203" s="8"/>
      <c r="H203" s="8"/>
      <c r="I203" s="8"/>
      <c r="J203" s="8"/>
      <c r="K203" s="8"/>
      <c r="L203" s="325"/>
      <c r="M203" s="325"/>
      <c r="N203" s="323"/>
      <c r="O203" s="326"/>
      <c r="P203" s="327"/>
      <c r="Q203" s="327"/>
      <c r="R203" s="10"/>
      <c r="S203" s="864"/>
      <c r="T203" s="8"/>
      <c r="U203" s="8"/>
      <c r="V203" s="8"/>
      <c r="W203" s="8"/>
      <c r="X203" s="10"/>
      <c r="Y203" s="15"/>
      <c r="Z203" s="8"/>
      <c r="AA203" s="1174"/>
      <c r="AB203" s="8"/>
      <c r="AC203" s="8"/>
      <c r="AD203" s="8"/>
      <c r="AE203" s="8"/>
      <c r="AF203" s="8"/>
      <c r="AG203" s="8"/>
      <c r="AH203" s="8"/>
      <c r="AI203" s="8"/>
    </row>
    <row r="204" spans="2:35" s="115" customFormat="1" ht="21.75" customHeight="1">
      <c r="B204" s="323"/>
      <c r="C204" s="323"/>
      <c r="D204" s="324"/>
      <c r="E204" s="8"/>
      <c r="F204" s="8"/>
      <c r="G204" s="8"/>
      <c r="H204" s="8"/>
      <c r="I204" s="8"/>
      <c r="J204" s="8"/>
      <c r="K204" s="8"/>
      <c r="L204" s="325"/>
      <c r="M204" s="325"/>
      <c r="N204" s="323"/>
      <c r="O204" s="326"/>
      <c r="P204" s="327"/>
      <c r="Q204" s="327"/>
      <c r="R204" s="10"/>
      <c r="S204" s="864"/>
      <c r="T204" s="8"/>
      <c r="U204" s="8"/>
      <c r="V204" s="8"/>
      <c r="W204" s="8"/>
      <c r="X204" s="10"/>
      <c r="Y204" s="15"/>
      <c r="Z204" s="8"/>
      <c r="AA204" s="1174"/>
      <c r="AB204" s="8"/>
      <c r="AC204" s="8"/>
      <c r="AD204" s="8"/>
      <c r="AE204" s="8"/>
      <c r="AF204" s="8"/>
      <c r="AG204" s="8"/>
      <c r="AH204" s="8"/>
      <c r="AI204" s="8"/>
    </row>
    <row r="205" spans="2:35" s="115" customFormat="1" ht="21.75" customHeight="1">
      <c r="B205" s="323"/>
      <c r="C205" s="323"/>
      <c r="D205" s="324"/>
      <c r="E205" s="8"/>
      <c r="F205" s="8"/>
      <c r="G205" s="8"/>
      <c r="H205" s="8"/>
      <c r="I205" s="8"/>
      <c r="J205" s="8"/>
      <c r="K205" s="8"/>
      <c r="L205" s="325"/>
      <c r="M205" s="325"/>
      <c r="N205" s="323"/>
      <c r="O205" s="326"/>
      <c r="P205" s="327"/>
      <c r="Q205" s="327"/>
      <c r="R205" s="10"/>
      <c r="S205" s="864"/>
      <c r="T205" s="8"/>
      <c r="U205" s="8"/>
      <c r="V205" s="8"/>
      <c r="W205" s="8"/>
      <c r="X205" s="10"/>
      <c r="Y205" s="15"/>
      <c r="Z205" s="8"/>
      <c r="AA205" s="1174"/>
      <c r="AB205" s="8"/>
      <c r="AC205" s="8"/>
      <c r="AD205" s="8"/>
      <c r="AE205" s="8"/>
      <c r="AF205" s="8"/>
      <c r="AG205" s="8"/>
      <c r="AH205" s="8"/>
      <c r="AI205" s="8"/>
    </row>
    <row r="206" spans="2:35" s="115" customFormat="1" ht="21.75" customHeight="1">
      <c r="B206" s="323"/>
      <c r="C206" s="323"/>
      <c r="D206" s="324"/>
      <c r="E206" s="8"/>
      <c r="F206" s="8"/>
      <c r="G206" s="8"/>
      <c r="H206" s="8"/>
      <c r="I206" s="8"/>
      <c r="J206" s="8"/>
      <c r="K206" s="8"/>
      <c r="L206" s="325"/>
      <c r="M206" s="325"/>
      <c r="N206" s="323"/>
      <c r="O206" s="326"/>
      <c r="P206" s="327"/>
      <c r="Q206" s="327"/>
      <c r="R206" s="10"/>
      <c r="S206" s="864"/>
      <c r="T206" s="8"/>
      <c r="U206" s="8"/>
      <c r="V206" s="8"/>
      <c r="W206" s="8"/>
      <c r="X206" s="10"/>
      <c r="Y206" s="15"/>
      <c r="Z206" s="8"/>
      <c r="AA206" s="1174"/>
      <c r="AB206" s="8"/>
      <c r="AC206" s="8"/>
      <c r="AD206" s="8"/>
      <c r="AE206" s="8"/>
      <c r="AF206" s="8"/>
      <c r="AG206" s="8"/>
      <c r="AH206" s="8"/>
      <c r="AI206" s="8"/>
    </row>
    <row r="207" spans="2:35" s="115" customFormat="1" ht="21.75" customHeight="1">
      <c r="B207" s="323"/>
      <c r="C207" s="323"/>
      <c r="D207" s="324"/>
      <c r="E207" s="8"/>
      <c r="F207" s="8"/>
      <c r="G207" s="8"/>
      <c r="H207" s="8"/>
      <c r="I207" s="8"/>
      <c r="J207" s="8"/>
      <c r="K207" s="8"/>
      <c r="L207" s="325"/>
      <c r="M207" s="325"/>
      <c r="N207" s="323"/>
      <c r="O207" s="326"/>
      <c r="P207" s="327"/>
      <c r="Q207" s="327"/>
      <c r="R207" s="10"/>
      <c r="S207" s="864"/>
      <c r="T207" s="8"/>
      <c r="U207" s="8"/>
      <c r="V207" s="8"/>
      <c r="W207" s="8"/>
      <c r="X207" s="10"/>
      <c r="Y207" s="15"/>
      <c r="Z207" s="8"/>
      <c r="AA207" s="1174"/>
      <c r="AB207" s="8"/>
      <c r="AC207" s="8"/>
      <c r="AD207" s="8"/>
      <c r="AE207" s="8"/>
      <c r="AF207" s="8"/>
      <c r="AG207" s="8"/>
      <c r="AH207" s="8"/>
      <c r="AI207" s="8"/>
    </row>
    <row r="208" spans="2:35" s="115" customFormat="1" ht="21.75" customHeight="1">
      <c r="B208" s="323"/>
      <c r="C208" s="323"/>
      <c r="D208" s="324"/>
      <c r="E208" s="8"/>
      <c r="F208" s="8"/>
      <c r="G208" s="8"/>
      <c r="H208" s="8"/>
      <c r="I208" s="8"/>
      <c r="J208" s="8"/>
      <c r="K208" s="8"/>
      <c r="L208" s="325"/>
      <c r="M208" s="325"/>
      <c r="N208" s="323"/>
      <c r="O208" s="326"/>
      <c r="P208" s="327"/>
      <c r="Q208" s="327"/>
      <c r="R208" s="10"/>
      <c r="S208" s="864"/>
      <c r="T208" s="8"/>
      <c r="U208" s="8"/>
      <c r="V208" s="8"/>
      <c r="W208" s="8"/>
      <c r="X208" s="10"/>
      <c r="Y208" s="15"/>
      <c r="Z208" s="8"/>
      <c r="AA208" s="1174"/>
      <c r="AB208" s="8"/>
      <c r="AC208" s="8"/>
      <c r="AD208" s="8"/>
      <c r="AE208" s="8"/>
      <c r="AF208" s="8"/>
      <c r="AG208" s="8"/>
      <c r="AH208" s="8"/>
      <c r="AI208" s="8"/>
    </row>
    <row r="209" spans="2:35" s="115" customFormat="1" ht="21.75" customHeight="1">
      <c r="B209" s="323"/>
      <c r="C209" s="323"/>
      <c r="D209" s="324"/>
      <c r="E209" s="8"/>
      <c r="F209" s="8"/>
      <c r="G209" s="8"/>
      <c r="H209" s="8"/>
      <c r="I209" s="8"/>
      <c r="J209" s="8"/>
      <c r="K209" s="8"/>
      <c r="L209" s="325"/>
      <c r="M209" s="325"/>
      <c r="N209" s="323"/>
      <c r="O209" s="326"/>
      <c r="P209" s="327"/>
      <c r="Q209" s="327"/>
      <c r="R209" s="10"/>
      <c r="S209" s="864"/>
      <c r="T209" s="8"/>
      <c r="U209" s="8"/>
      <c r="V209" s="8"/>
      <c r="W209" s="8"/>
      <c r="X209" s="10"/>
      <c r="Y209" s="15"/>
      <c r="Z209" s="8"/>
      <c r="AA209" s="1174"/>
      <c r="AB209" s="8"/>
      <c r="AC209" s="8"/>
      <c r="AD209" s="8"/>
      <c r="AE209" s="8"/>
      <c r="AF209" s="8"/>
      <c r="AG209" s="8"/>
      <c r="AH209" s="8"/>
      <c r="AI209" s="8"/>
    </row>
    <row r="210" spans="2:35" s="115" customFormat="1" ht="21.75" customHeight="1">
      <c r="B210" s="323"/>
      <c r="C210" s="323"/>
      <c r="D210" s="324"/>
      <c r="E210" s="8"/>
      <c r="F210" s="8"/>
      <c r="G210" s="8"/>
      <c r="H210" s="8"/>
      <c r="I210" s="8"/>
      <c r="J210" s="8"/>
      <c r="K210" s="8"/>
      <c r="L210" s="325"/>
      <c r="M210" s="325"/>
      <c r="N210" s="323"/>
      <c r="O210" s="326"/>
      <c r="P210" s="327"/>
      <c r="Q210" s="327"/>
      <c r="R210" s="10"/>
      <c r="S210" s="864"/>
      <c r="T210" s="8"/>
      <c r="U210" s="8"/>
      <c r="V210" s="8"/>
      <c r="W210" s="8"/>
      <c r="X210" s="10"/>
      <c r="Y210" s="15"/>
      <c r="Z210" s="8"/>
      <c r="AA210" s="1174"/>
      <c r="AB210" s="8"/>
      <c r="AC210" s="8"/>
      <c r="AD210" s="8"/>
      <c r="AE210" s="8"/>
      <c r="AF210" s="8"/>
      <c r="AG210" s="8"/>
      <c r="AH210" s="8"/>
      <c r="AI210" s="8"/>
    </row>
    <row r="211" spans="2:35" s="115" customFormat="1" ht="21.75" customHeight="1">
      <c r="B211" s="323"/>
      <c r="C211" s="323"/>
      <c r="D211" s="324"/>
      <c r="E211" s="8"/>
      <c r="F211" s="8"/>
      <c r="G211" s="8"/>
      <c r="H211" s="8"/>
      <c r="I211" s="8"/>
      <c r="J211" s="8"/>
      <c r="K211" s="8"/>
      <c r="L211" s="325"/>
      <c r="M211" s="325"/>
      <c r="N211" s="323"/>
      <c r="O211" s="326"/>
      <c r="P211" s="327"/>
      <c r="Q211" s="327"/>
      <c r="R211" s="10"/>
      <c r="S211" s="864"/>
      <c r="T211" s="8"/>
      <c r="U211" s="8"/>
      <c r="V211" s="8"/>
      <c r="W211" s="8"/>
      <c r="X211" s="10"/>
      <c r="Y211" s="15"/>
      <c r="Z211" s="8"/>
      <c r="AA211" s="1174"/>
      <c r="AB211" s="8"/>
      <c r="AC211" s="8"/>
      <c r="AD211" s="8"/>
      <c r="AE211" s="8"/>
      <c r="AF211" s="8"/>
      <c r="AG211" s="8"/>
      <c r="AH211" s="8"/>
      <c r="AI211" s="8"/>
    </row>
    <row r="212" spans="2:35" s="115" customFormat="1" ht="21.75" customHeight="1">
      <c r="B212" s="323"/>
      <c r="C212" s="323"/>
      <c r="D212" s="324"/>
      <c r="E212" s="8"/>
      <c r="F212" s="8"/>
      <c r="G212" s="8"/>
      <c r="H212" s="8"/>
      <c r="I212" s="8"/>
      <c r="J212" s="8"/>
      <c r="K212" s="8"/>
      <c r="L212" s="325"/>
      <c r="M212" s="325"/>
      <c r="N212" s="323"/>
      <c r="O212" s="326"/>
      <c r="P212" s="327"/>
      <c r="Q212" s="327"/>
      <c r="R212" s="10"/>
      <c r="S212" s="864"/>
      <c r="T212" s="8"/>
      <c r="U212" s="8"/>
      <c r="V212" s="8"/>
      <c r="W212" s="8"/>
      <c r="X212" s="10"/>
      <c r="Y212" s="15"/>
      <c r="Z212" s="8"/>
      <c r="AA212" s="1174"/>
      <c r="AB212" s="8"/>
      <c r="AC212" s="8"/>
      <c r="AD212" s="8"/>
      <c r="AE212" s="8"/>
      <c r="AF212" s="8"/>
      <c r="AG212" s="8"/>
      <c r="AH212" s="8"/>
      <c r="AI212" s="8"/>
    </row>
    <row r="213" spans="2:35" s="115" customFormat="1" ht="21.75" customHeight="1">
      <c r="B213" s="323"/>
      <c r="C213" s="323"/>
      <c r="D213" s="324"/>
      <c r="E213" s="8"/>
      <c r="F213" s="8"/>
      <c r="G213" s="8"/>
      <c r="H213" s="8"/>
      <c r="I213" s="8"/>
      <c r="J213" s="8"/>
      <c r="K213" s="8"/>
      <c r="L213" s="325"/>
      <c r="M213" s="325"/>
      <c r="N213" s="323"/>
      <c r="O213" s="326"/>
      <c r="P213" s="327"/>
      <c r="Q213" s="327"/>
      <c r="R213" s="10"/>
      <c r="S213" s="864"/>
      <c r="T213" s="8"/>
      <c r="U213" s="8"/>
      <c r="V213" s="8"/>
      <c r="W213" s="8"/>
      <c r="X213" s="10"/>
      <c r="Y213" s="15"/>
      <c r="Z213" s="8"/>
      <c r="AA213" s="1174"/>
      <c r="AB213" s="8"/>
      <c r="AC213" s="8"/>
      <c r="AD213" s="8"/>
      <c r="AE213" s="8"/>
      <c r="AF213" s="8"/>
      <c r="AG213" s="8"/>
      <c r="AH213" s="8"/>
      <c r="AI213" s="8"/>
    </row>
    <row r="214" spans="2:35" s="115" customFormat="1" ht="21.75" customHeight="1">
      <c r="B214" s="323"/>
      <c r="C214" s="323"/>
      <c r="D214" s="324"/>
      <c r="E214" s="8"/>
      <c r="F214" s="8"/>
      <c r="G214" s="8"/>
      <c r="H214" s="8"/>
      <c r="I214" s="8"/>
      <c r="J214" s="8"/>
      <c r="K214" s="8"/>
      <c r="L214" s="325"/>
      <c r="M214" s="325"/>
      <c r="N214" s="323"/>
      <c r="O214" s="326"/>
      <c r="P214" s="327"/>
      <c r="Q214" s="327"/>
      <c r="R214" s="10"/>
      <c r="S214" s="864"/>
      <c r="T214" s="8"/>
      <c r="U214" s="8"/>
      <c r="V214" s="8"/>
      <c r="W214" s="8"/>
      <c r="X214" s="10"/>
      <c r="Y214" s="15"/>
      <c r="Z214" s="8"/>
      <c r="AA214" s="1174"/>
      <c r="AB214" s="8"/>
      <c r="AC214" s="8"/>
      <c r="AD214" s="8"/>
      <c r="AE214" s="8"/>
      <c r="AF214" s="8"/>
      <c r="AG214" s="8"/>
      <c r="AH214" s="8"/>
      <c r="AI214" s="8"/>
    </row>
    <row r="215" spans="2:35" s="115" customFormat="1" ht="21.75" customHeight="1">
      <c r="B215" s="323"/>
      <c r="C215" s="323"/>
      <c r="D215" s="324"/>
      <c r="E215" s="8"/>
      <c r="F215" s="8"/>
      <c r="G215" s="8"/>
      <c r="H215" s="8"/>
      <c r="I215" s="8"/>
      <c r="J215" s="8"/>
      <c r="K215" s="8"/>
      <c r="L215" s="325"/>
      <c r="M215" s="325"/>
      <c r="N215" s="323"/>
      <c r="O215" s="326"/>
      <c r="P215" s="327"/>
      <c r="Q215" s="327"/>
      <c r="R215" s="10"/>
      <c r="S215" s="864"/>
      <c r="T215" s="8"/>
      <c r="U215" s="8"/>
      <c r="V215" s="8"/>
      <c r="W215" s="8"/>
      <c r="X215" s="10"/>
      <c r="Y215" s="15"/>
      <c r="Z215" s="8"/>
      <c r="AA215" s="1174"/>
      <c r="AB215" s="8"/>
      <c r="AC215" s="8"/>
      <c r="AD215" s="8"/>
      <c r="AE215" s="8"/>
      <c r="AF215" s="8"/>
      <c r="AG215" s="8"/>
      <c r="AH215" s="8"/>
      <c r="AI215" s="8"/>
    </row>
    <row r="216" spans="2:35" s="115" customFormat="1" ht="21.75" customHeight="1">
      <c r="B216" s="323"/>
      <c r="C216" s="323"/>
      <c r="D216" s="324"/>
      <c r="E216" s="8"/>
      <c r="F216" s="8"/>
      <c r="G216" s="8"/>
      <c r="H216" s="8"/>
      <c r="I216" s="8"/>
      <c r="J216" s="8"/>
      <c r="K216" s="8"/>
      <c r="L216" s="325"/>
      <c r="M216" s="325"/>
      <c r="N216" s="323"/>
      <c r="O216" s="326"/>
      <c r="P216" s="327"/>
      <c r="Q216" s="327"/>
      <c r="R216" s="10"/>
      <c r="S216" s="864"/>
      <c r="T216" s="8"/>
      <c r="U216" s="8"/>
      <c r="V216" s="8"/>
      <c r="W216" s="8"/>
      <c r="X216" s="10"/>
      <c r="Y216" s="15"/>
      <c r="Z216" s="8"/>
      <c r="AA216" s="1174"/>
      <c r="AB216" s="8"/>
      <c r="AC216" s="8"/>
      <c r="AD216" s="8"/>
      <c r="AE216" s="8"/>
      <c r="AF216" s="8"/>
      <c r="AG216" s="8"/>
      <c r="AH216" s="8"/>
      <c r="AI216" s="8"/>
    </row>
    <row r="217" spans="2:35" s="115" customFormat="1" ht="21.75" customHeight="1">
      <c r="B217" s="323"/>
      <c r="C217" s="323"/>
      <c r="D217" s="324"/>
      <c r="E217" s="8"/>
      <c r="F217" s="8"/>
      <c r="G217" s="8"/>
      <c r="H217" s="8"/>
      <c r="I217" s="8"/>
      <c r="J217" s="8"/>
      <c r="K217" s="8"/>
      <c r="L217" s="325"/>
      <c r="M217" s="325"/>
      <c r="N217" s="323"/>
      <c r="O217" s="326"/>
      <c r="P217" s="327"/>
      <c r="Q217" s="327"/>
      <c r="R217" s="10"/>
      <c r="S217" s="864"/>
      <c r="T217" s="8"/>
      <c r="U217" s="8"/>
      <c r="V217" s="8"/>
      <c r="W217" s="8"/>
      <c r="X217" s="10"/>
      <c r="Y217" s="15"/>
      <c r="Z217" s="8"/>
      <c r="AA217" s="1174"/>
      <c r="AB217" s="8"/>
      <c r="AC217" s="8"/>
      <c r="AD217" s="8"/>
      <c r="AE217" s="8"/>
      <c r="AF217" s="8"/>
      <c r="AG217" s="8"/>
      <c r="AH217" s="8"/>
      <c r="AI217" s="8"/>
    </row>
    <row r="218" spans="2:35" s="115" customFormat="1" ht="21.75" customHeight="1">
      <c r="B218" s="323"/>
      <c r="C218" s="323"/>
      <c r="D218" s="324"/>
      <c r="E218" s="8"/>
      <c r="F218" s="8"/>
      <c r="G218" s="8"/>
      <c r="H218" s="8"/>
      <c r="I218" s="8"/>
      <c r="J218" s="8"/>
      <c r="K218" s="8"/>
      <c r="L218" s="325"/>
      <c r="M218" s="325"/>
      <c r="N218" s="323"/>
      <c r="O218" s="326"/>
      <c r="P218" s="327"/>
      <c r="Q218" s="327"/>
      <c r="R218" s="10"/>
      <c r="S218" s="864"/>
      <c r="T218" s="8"/>
      <c r="U218" s="8"/>
      <c r="V218" s="8"/>
      <c r="W218" s="8"/>
      <c r="X218" s="10"/>
      <c r="Y218" s="15"/>
      <c r="Z218" s="8"/>
      <c r="AA218" s="1174"/>
      <c r="AB218" s="8"/>
      <c r="AC218" s="8"/>
      <c r="AD218" s="8"/>
      <c r="AE218" s="8"/>
      <c r="AF218" s="8"/>
      <c r="AG218" s="8"/>
      <c r="AH218" s="8"/>
      <c r="AI218" s="8"/>
    </row>
    <row r="219" spans="2:35" s="115" customFormat="1" ht="21.75" customHeight="1">
      <c r="B219" s="323"/>
      <c r="C219" s="323"/>
      <c r="D219" s="324"/>
      <c r="E219" s="8"/>
      <c r="F219" s="8"/>
      <c r="G219" s="8"/>
      <c r="H219" s="8"/>
      <c r="I219" s="8"/>
      <c r="J219" s="8"/>
      <c r="K219" s="8"/>
      <c r="L219" s="325"/>
      <c r="M219" s="325"/>
      <c r="N219" s="323"/>
      <c r="O219" s="326"/>
      <c r="P219" s="327"/>
      <c r="Q219" s="327"/>
      <c r="R219" s="10"/>
      <c r="S219" s="864"/>
      <c r="T219" s="8"/>
      <c r="U219" s="8"/>
      <c r="V219" s="8"/>
      <c r="W219" s="8"/>
      <c r="X219" s="10"/>
      <c r="Y219" s="15"/>
      <c r="Z219" s="8"/>
      <c r="AA219" s="1174"/>
      <c r="AB219" s="8"/>
      <c r="AC219" s="8"/>
      <c r="AD219" s="8"/>
      <c r="AE219" s="8"/>
      <c r="AF219" s="8"/>
      <c r="AG219" s="8"/>
      <c r="AH219" s="8"/>
      <c r="AI219" s="8"/>
    </row>
    <row r="220" spans="2:35" s="115" customFormat="1" ht="21.75" customHeight="1">
      <c r="B220" s="323"/>
      <c r="C220" s="323"/>
      <c r="D220" s="324"/>
      <c r="E220" s="8"/>
      <c r="F220" s="8"/>
      <c r="G220" s="8"/>
      <c r="H220" s="8"/>
      <c r="I220" s="8"/>
      <c r="J220" s="8"/>
      <c r="K220" s="8"/>
      <c r="L220" s="325"/>
      <c r="M220" s="325"/>
      <c r="N220" s="323"/>
      <c r="O220" s="326"/>
      <c r="P220" s="327"/>
      <c r="Q220" s="327"/>
      <c r="R220" s="10"/>
      <c r="S220" s="864"/>
      <c r="T220" s="8"/>
      <c r="U220" s="8"/>
      <c r="V220" s="8"/>
      <c r="W220" s="8"/>
      <c r="X220" s="10"/>
      <c r="Y220" s="15"/>
      <c r="Z220" s="8"/>
      <c r="AA220" s="1174"/>
      <c r="AB220" s="8"/>
      <c r="AC220" s="8"/>
      <c r="AD220" s="8"/>
      <c r="AE220" s="8"/>
      <c r="AF220" s="8"/>
      <c r="AG220" s="8"/>
      <c r="AH220" s="8"/>
      <c r="AI220" s="8"/>
    </row>
    <row r="221" spans="2:35" s="115" customFormat="1" ht="21.75" customHeight="1">
      <c r="B221" s="323"/>
      <c r="C221" s="323"/>
      <c r="D221" s="324"/>
      <c r="E221" s="8"/>
      <c r="F221" s="8"/>
      <c r="G221" s="8"/>
      <c r="H221" s="8"/>
      <c r="I221" s="8"/>
      <c r="J221" s="8"/>
      <c r="K221" s="8"/>
      <c r="L221" s="325"/>
      <c r="M221" s="325"/>
      <c r="N221" s="323"/>
      <c r="O221" s="326"/>
      <c r="P221" s="327"/>
      <c r="Q221" s="327"/>
      <c r="R221" s="10"/>
      <c r="S221" s="864"/>
      <c r="T221" s="8"/>
      <c r="U221" s="8"/>
      <c r="V221" s="8"/>
      <c r="W221" s="8"/>
      <c r="X221" s="10"/>
      <c r="Y221" s="15"/>
      <c r="Z221" s="8"/>
      <c r="AA221" s="1174"/>
      <c r="AB221" s="8"/>
      <c r="AC221" s="8"/>
      <c r="AD221" s="8"/>
      <c r="AE221" s="8"/>
      <c r="AF221" s="8"/>
      <c r="AG221" s="8"/>
      <c r="AH221" s="8"/>
      <c r="AI221" s="8"/>
    </row>
    <row r="222" spans="2:35" s="115" customFormat="1" ht="21.75" customHeight="1">
      <c r="B222" s="323"/>
      <c r="C222" s="323"/>
      <c r="D222" s="324"/>
      <c r="E222" s="8"/>
      <c r="F222" s="8"/>
      <c r="G222" s="8"/>
      <c r="H222" s="8"/>
      <c r="I222" s="8"/>
      <c r="J222" s="8"/>
      <c r="K222" s="8"/>
      <c r="L222" s="325"/>
      <c r="M222" s="325"/>
      <c r="N222" s="323"/>
      <c r="O222" s="326"/>
      <c r="P222" s="327"/>
      <c r="Q222" s="327"/>
      <c r="R222" s="10"/>
      <c r="S222" s="864"/>
      <c r="T222" s="8"/>
      <c r="U222" s="8"/>
      <c r="V222" s="8"/>
      <c r="W222" s="8"/>
      <c r="X222" s="10"/>
      <c r="Y222" s="15"/>
      <c r="Z222" s="8"/>
      <c r="AA222" s="1174"/>
      <c r="AB222" s="8"/>
      <c r="AC222" s="8"/>
      <c r="AD222" s="8"/>
      <c r="AE222" s="8"/>
      <c r="AF222" s="8"/>
      <c r="AG222" s="8"/>
      <c r="AH222" s="8"/>
      <c r="AI222" s="8"/>
    </row>
    <row r="223" spans="2:35" s="115" customFormat="1" ht="21.75" customHeight="1">
      <c r="B223" s="323"/>
      <c r="C223" s="323"/>
      <c r="D223" s="324"/>
      <c r="E223" s="8"/>
      <c r="F223" s="8"/>
      <c r="G223" s="8"/>
      <c r="H223" s="8"/>
      <c r="I223" s="8"/>
      <c r="J223" s="8"/>
      <c r="K223" s="8"/>
      <c r="L223" s="325"/>
      <c r="M223" s="325"/>
      <c r="N223" s="323"/>
      <c r="O223" s="326"/>
      <c r="P223" s="327"/>
      <c r="Q223" s="327"/>
      <c r="R223" s="10"/>
      <c r="S223" s="864"/>
      <c r="T223" s="8"/>
      <c r="U223" s="8"/>
      <c r="V223" s="8"/>
      <c r="W223" s="8"/>
      <c r="X223" s="10"/>
      <c r="Y223" s="15"/>
      <c r="Z223" s="8"/>
      <c r="AA223" s="1174"/>
      <c r="AB223" s="8"/>
      <c r="AC223" s="8"/>
      <c r="AD223" s="8"/>
      <c r="AE223" s="8"/>
      <c r="AF223" s="8"/>
      <c r="AG223" s="8"/>
      <c r="AH223" s="8"/>
      <c r="AI223" s="8"/>
    </row>
    <row r="224" spans="2:35" s="115" customFormat="1" ht="21.75" customHeight="1">
      <c r="B224" s="323"/>
      <c r="C224" s="323"/>
      <c r="D224" s="324"/>
      <c r="E224" s="8"/>
      <c r="F224" s="8"/>
      <c r="G224" s="8"/>
      <c r="H224" s="8"/>
      <c r="I224" s="8"/>
      <c r="J224" s="8"/>
      <c r="K224" s="8"/>
      <c r="L224" s="325"/>
      <c r="M224" s="325"/>
      <c r="N224" s="323"/>
      <c r="O224" s="326"/>
      <c r="P224" s="327"/>
      <c r="Q224" s="327"/>
      <c r="R224" s="10"/>
      <c r="S224" s="864"/>
      <c r="T224" s="8"/>
      <c r="U224" s="8"/>
      <c r="V224" s="8"/>
      <c r="W224" s="8"/>
      <c r="X224" s="10"/>
      <c r="Y224" s="15"/>
      <c r="Z224" s="8"/>
      <c r="AA224" s="1174"/>
      <c r="AB224" s="8"/>
      <c r="AC224" s="8"/>
      <c r="AD224" s="8"/>
      <c r="AE224" s="8"/>
      <c r="AF224" s="8"/>
      <c r="AG224" s="8"/>
      <c r="AH224" s="8"/>
      <c r="AI224" s="8"/>
    </row>
    <row r="225" spans="2:35" s="115" customFormat="1" ht="21.75" customHeight="1">
      <c r="B225" s="323"/>
      <c r="C225" s="323"/>
      <c r="D225" s="324"/>
      <c r="E225" s="8"/>
      <c r="F225" s="8"/>
      <c r="G225" s="8"/>
      <c r="H225" s="8"/>
      <c r="I225" s="8"/>
      <c r="J225" s="8"/>
      <c r="K225" s="8"/>
      <c r="L225" s="325"/>
      <c r="M225" s="325"/>
      <c r="N225" s="323"/>
      <c r="O225" s="326"/>
      <c r="P225" s="327"/>
      <c r="Q225" s="327"/>
      <c r="R225" s="10"/>
      <c r="S225" s="864"/>
      <c r="T225" s="8"/>
      <c r="U225" s="8"/>
      <c r="V225" s="8"/>
      <c r="W225" s="8"/>
      <c r="X225" s="10"/>
      <c r="Y225" s="15"/>
      <c r="Z225" s="8"/>
      <c r="AA225" s="1174"/>
      <c r="AB225" s="8"/>
      <c r="AC225" s="8"/>
      <c r="AD225" s="8"/>
      <c r="AE225" s="8"/>
      <c r="AF225" s="8"/>
      <c r="AG225" s="8"/>
      <c r="AH225" s="8"/>
      <c r="AI225" s="8"/>
    </row>
    <row r="226" spans="2:35" s="115" customFormat="1" ht="21.75" customHeight="1">
      <c r="B226" s="323"/>
      <c r="C226" s="323"/>
      <c r="D226" s="324"/>
      <c r="E226" s="8"/>
      <c r="F226" s="8"/>
      <c r="G226" s="8"/>
      <c r="H226" s="8"/>
      <c r="I226" s="8"/>
      <c r="J226" s="8"/>
      <c r="K226" s="8"/>
      <c r="L226" s="325"/>
      <c r="M226" s="325"/>
      <c r="N226" s="323"/>
      <c r="O226" s="326"/>
      <c r="P226" s="327"/>
      <c r="Q226" s="327"/>
      <c r="R226" s="10"/>
      <c r="S226" s="864"/>
      <c r="T226" s="8"/>
      <c r="U226" s="8"/>
      <c r="V226" s="8"/>
      <c r="W226" s="8"/>
      <c r="X226" s="10"/>
      <c r="Y226" s="15"/>
      <c r="Z226" s="8"/>
      <c r="AA226" s="1174"/>
      <c r="AB226" s="8"/>
      <c r="AC226" s="8"/>
      <c r="AD226" s="8"/>
      <c r="AE226" s="8"/>
      <c r="AF226" s="8"/>
      <c r="AG226" s="8"/>
      <c r="AH226" s="8"/>
      <c r="AI226" s="8"/>
    </row>
    <row r="227" spans="2:35" s="115" customFormat="1" ht="21.75" customHeight="1">
      <c r="B227" s="323"/>
      <c r="C227" s="323"/>
      <c r="D227" s="324"/>
      <c r="E227" s="8"/>
      <c r="F227" s="8"/>
      <c r="G227" s="8"/>
      <c r="H227" s="8"/>
      <c r="I227" s="8"/>
      <c r="J227" s="8"/>
      <c r="K227" s="8"/>
      <c r="L227" s="325"/>
      <c r="M227" s="325"/>
      <c r="N227" s="323"/>
      <c r="O227" s="326"/>
      <c r="P227" s="327"/>
      <c r="Q227" s="327"/>
      <c r="R227" s="10"/>
      <c r="S227" s="864"/>
      <c r="T227" s="8"/>
      <c r="U227" s="8"/>
      <c r="V227" s="8"/>
      <c r="W227" s="8"/>
      <c r="X227" s="10"/>
      <c r="Y227" s="15"/>
      <c r="Z227" s="8"/>
      <c r="AA227" s="1174"/>
      <c r="AB227" s="8"/>
      <c r="AC227" s="8"/>
      <c r="AD227" s="8"/>
      <c r="AE227" s="8"/>
      <c r="AF227" s="8"/>
      <c r="AG227" s="8"/>
      <c r="AH227" s="8"/>
      <c r="AI227" s="8"/>
    </row>
    <row r="228" spans="2:35" s="115" customFormat="1" ht="21.75" customHeight="1">
      <c r="B228" s="323"/>
      <c r="C228" s="323"/>
      <c r="D228" s="324"/>
      <c r="E228" s="8"/>
      <c r="F228" s="8"/>
      <c r="G228" s="8"/>
      <c r="H228" s="8"/>
      <c r="I228" s="8"/>
      <c r="J228" s="8"/>
      <c r="K228" s="8"/>
      <c r="L228" s="325"/>
      <c r="M228" s="325"/>
      <c r="N228" s="323"/>
      <c r="O228" s="326"/>
      <c r="P228" s="327"/>
      <c r="Q228" s="327"/>
      <c r="R228" s="10"/>
      <c r="S228" s="864"/>
      <c r="T228" s="8"/>
      <c r="U228" s="8"/>
      <c r="V228" s="8"/>
      <c r="W228" s="8"/>
      <c r="X228" s="10"/>
      <c r="Y228" s="15"/>
      <c r="Z228" s="8"/>
      <c r="AA228" s="1174"/>
      <c r="AB228" s="8"/>
      <c r="AC228" s="8"/>
      <c r="AD228" s="8"/>
      <c r="AE228" s="8"/>
      <c r="AF228" s="8"/>
      <c r="AG228" s="8"/>
      <c r="AH228" s="8"/>
      <c r="AI228" s="8"/>
    </row>
    <row r="229" spans="2:35" s="115" customFormat="1" ht="21.75" customHeight="1">
      <c r="B229" s="323"/>
      <c r="C229" s="323"/>
      <c r="D229" s="324"/>
      <c r="E229" s="8"/>
      <c r="F229" s="8"/>
      <c r="G229" s="8"/>
      <c r="H229" s="8"/>
      <c r="I229" s="8"/>
      <c r="J229" s="8"/>
      <c r="K229" s="8"/>
      <c r="L229" s="325"/>
      <c r="M229" s="325"/>
      <c r="N229" s="323"/>
      <c r="O229" s="326"/>
      <c r="P229" s="327"/>
      <c r="Q229" s="327"/>
      <c r="R229" s="10"/>
      <c r="S229" s="864"/>
      <c r="T229" s="8"/>
      <c r="U229" s="8"/>
      <c r="V229" s="8"/>
      <c r="W229" s="8"/>
      <c r="X229" s="10"/>
      <c r="Y229" s="15"/>
      <c r="Z229" s="8"/>
      <c r="AA229" s="1174"/>
      <c r="AB229" s="8"/>
      <c r="AC229" s="8"/>
      <c r="AD229" s="8"/>
      <c r="AE229" s="8"/>
      <c r="AF229" s="8"/>
      <c r="AG229" s="8"/>
      <c r="AH229" s="8"/>
      <c r="AI229" s="8"/>
    </row>
    <row r="230" spans="2:35" s="115" customFormat="1" ht="21.75" customHeight="1">
      <c r="B230" s="323"/>
      <c r="C230" s="323"/>
      <c r="D230" s="324"/>
      <c r="E230" s="8"/>
      <c r="F230" s="8"/>
      <c r="G230" s="8"/>
      <c r="H230" s="8"/>
      <c r="I230" s="8"/>
      <c r="J230" s="8"/>
      <c r="K230" s="8"/>
      <c r="L230" s="325"/>
      <c r="M230" s="325"/>
      <c r="N230" s="323"/>
      <c r="O230" s="326"/>
      <c r="P230" s="327"/>
      <c r="Q230" s="327"/>
      <c r="R230" s="10"/>
      <c r="S230" s="864"/>
      <c r="T230" s="8"/>
      <c r="U230" s="8"/>
      <c r="V230" s="8"/>
      <c r="W230" s="8"/>
      <c r="X230" s="10"/>
      <c r="Y230" s="15"/>
      <c r="Z230" s="8"/>
      <c r="AA230" s="1174"/>
      <c r="AB230" s="8"/>
      <c r="AC230" s="8"/>
      <c r="AD230" s="8"/>
      <c r="AE230" s="8"/>
      <c r="AF230" s="8"/>
      <c r="AG230" s="8"/>
      <c r="AH230" s="8"/>
      <c r="AI230" s="8"/>
    </row>
    <row r="231" spans="2:35" s="115" customFormat="1" ht="21.75" customHeight="1">
      <c r="B231" s="323"/>
      <c r="C231" s="323"/>
      <c r="D231" s="324"/>
      <c r="E231" s="8"/>
      <c r="F231" s="8"/>
      <c r="G231" s="8"/>
      <c r="H231" s="8"/>
      <c r="I231" s="8"/>
      <c r="J231" s="8"/>
      <c r="K231" s="8"/>
      <c r="L231" s="325"/>
      <c r="M231" s="325"/>
      <c r="N231" s="323"/>
      <c r="O231" s="326"/>
      <c r="P231" s="327"/>
      <c r="Q231" s="327"/>
      <c r="R231" s="10"/>
      <c r="S231" s="864"/>
      <c r="T231" s="8"/>
      <c r="U231" s="8"/>
      <c r="V231" s="8"/>
      <c r="W231" s="8"/>
      <c r="X231" s="10"/>
      <c r="Y231" s="15"/>
      <c r="Z231" s="8"/>
      <c r="AA231" s="1174"/>
      <c r="AB231" s="8"/>
      <c r="AC231" s="8"/>
      <c r="AD231" s="8"/>
      <c r="AE231" s="8"/>
      <c r="AF231" s="8"/>
      <c r="AG231" s="8"/>
      <c r="AH231" s="8"/>
      <c r="AI231" s="8"/>
    </row>
    <row r="232" spans="2:35" s="115" customFormat="1" ht="21.75" customHeight="1">
      <c r="B232" s="323"/>
      <c r="C232" s="323"/>
      <c r="D232" s="324"/>
      <c r="E232" s="8"/>
      <c r="F232" s="8"/>
      <c r="G232" s="8"/>
      <c r="H232" s="8"/>
      <c r="I232" s="8"/>
      <c r="J232" s="8"/>
      <c r="K232" s="8"/>
      <c r="L232" s="325"/>
      <c r="M232" s="325"/>
      <c r="N232" s="323"/>
      <c r="O232" s="326"/>
      <c r="P232" s="327"/>
      <c r="Q232" s="327"/>
      <c r="R232" s="10"/>
      <c r="S232" s="864"/>
      <c r="T232" s="8"/>
      <c r="U232" s="8"/>
      <c r="V232" s="8"/>
      <c r="W232" s="8"/>
      <c r="X232" s="10"/>
      <c r="Y232" s="15"/>
      <c r="Z232" s="8"/>
      <c r="AA232" s="1174"/>
      <c r="AB232" s="8"/>
      <c r="AC232" s="8"/>
      <c r="AD232" s="8"/>
      <c r="AE232" s="8"/>
      <c r="AF232" s="8"/>
      <c r="AG232" s="8"/>
      <c r="AH232" s="8"/>
      <c r="AI232" s="8"/>
    </row>
    <row r="233" spans="2:35" s="115" customFormat="1" ht="21.75" customHeight="1">
      <c r="B233" s="323"/>
      <c r="C233" s="323"/>
      <c r="D233" s="324"/>
      <c r="E233" s="8"/>
      <c r="F233" s="8"/>
      <c r="G233" s="8"/>
      <c r="H233" s="8"/>
      <c r="I233" s="8"/>
      <c r="J233" s="8"/>
      <c r="K233" s="8"/>
      <c r="L233" s="325"/>
      <c r="M233" s="325"/>
      <c r="N233" s="323"/>
      <c r="O233" s="326"/>
      <c r="P233" s="327"/>
      <c r="Q233" s="327"/>
      <c r="R233" s="10"/>
      <c r="S233" s="864"/>
      <c r="T233" s="8"/>
      <c r="U233" s="8"/>
      <c r="V233" s="8"/>
      <c r="W233" s="8"/>
      <c r="X233" s="10"/>
      <c r="Y233" s="15"/>
      <c r="Z233" s="8"/>
      <c r="AA233" s="1174"/>
      <c r="AB233" s="8"/>
      <c r="AC233" s="8"/>
      <c r="AD233" s="8"/>
      <c r="AE233" s="8"/>
      <c r="AF233" s="8"/>
      <c r="AG233" s="8"/>
      <c r="AH233" s="8"/>
      <c r="AI233" s="8"/>
    </row>
    <row r="234" spans="2:35" s="115" customFormat="1" ht="21.75" customHeight="1">
      <c r="B234" s="323"/>
      <c r="C234" s="323"/>
      <c r="D234" s="324"/>
      <c r="E234" s="8"/>
      <c r="F234" s="8"/>
      <c r="G234" s="8"/>
      <c r="H234" s="8"/>
      <c r="I234" s="8"/>
      <c r="J234" s="8"/>
      <c r="K234" s="8"/>
      <c r="L234" s="325"/>
      <c r="M234" s="325"/>
      <c r="N234" s="323"/>
      <c r="O234" s="326"/>
      <c r="P234" s="327"/>
      <c r="Q234" s="327"/>
      <c r="R234" s="10"/>
      <c r="S234" s="864"/>
      <c r="T234" s="8"/>
      <c r="U234" s="8"/>
      <c r="V234" s="8"/>
      <c r="W234" s="8"/>
      <c r="X234" s="10"/>
      <c r="Y234" s="15"/>
      <c r="Z234" s="8"/>
      <c r="AA234" s="1174"/>
      <c r="AB234" s="8"/>
      <c r="AC234" s="8"/>
      <c r="AD234" s="8"/>
      <c r="AE234" s="8"/>
      <c r="AF234" s="8"/>
      <c r="AG234" s="8"/>
      <c r="AH234" s="8"/>
      <c r="AI234" s="8"/>
    </row>
    <row r="235" spans="2:35" s="115" customFormat="1" ht="21.75" customHeight="1">
      <c r="B235" s="323"/>
      <c r="C235" s="323"/>
      <c r="D235" s="324"/>
      <c r="E235" s="8"/>
      <c r="F235" s="8"/>
      <c r="G235" s="8"/>
      <c r="H235" s="8"/>
      <c r="I235" s="8"/>
      <c r="J235" s="8"/>
      <c r="K235" s="8"/>
      <c r="L235" s="325"/>
      <c r="M235" s="325"/>
      <c r="N235" s="323"/>
      <c r="O235" s="326"/>
      <c r="P235" s="327"/>
      <c r="Q235" s="327"/>
      <c r="R235" s="10"/>
      <c r="S235" s="864"/>
      <c r="T235" s="8"/>
      <c r="U235" s="8"/>
      <c r="V235" s="8"/>
      <c r="W235" s="8"/>
      <c r="X235" s="10"/>
      <c r="Y235" s="15"/>
      <c r="Z235" s="8"/>
      <c r="AA235" s="1174"/>
      <c r="AB235" s="8"/>
      <c r="AC235" s="8"/>
      <c r="AD235" s="8"/>
      <c r="AE235" s="8"/>
      <c r="AF235" s="8"/>
      <c r="AG235" s="8"/>
      <c r="AH235" s="8"/>
      <c r="AI235" s="8"/>
    </row>
    <row r="236" spans="2:35" s="115" customFormat="1" ht="21.75" customHeight="1">
      <c r="B236" s="323"/>
      <c r="C236" s="323"/>
      <c r="D236" s="324"/>
      <c r="E236" s="8"/>
      <c r="F236" s="8"/>
      <c r="G236" s="8"/>
      <c r="H236" s="8"/>
      <c r="I236" s="8"/>
      <c r="J236" s="8"/>
      <c r="K236" s="8"/>
      <c r="L236" s="325"/>
      <c r="M236" s="325"/>
      <c r="N236" s="323"/>
      <c r="O236" s="326"/>
      <c r="P236" s="327"/>
      <c r="Q236" s="327"/>
      <c r="R236" s="10"/>
      <c r="S236" s="864"/>
      <c r="T236" s="8"/>
      <c r="U236" s="8"/>
      <c r="V236" s="8"/>
      <c r="W236" s="8"/>
      <c r="X236" s="10"/>
      <c r="Y236" s="15"/>
      <c r="Z236" s="8"/>
      <c r="AA236" s="1174"/>
      <c r="AB236" s="8"/>
      <c r="AC236" s="8"/>
      <c r="AD236" s="8"/>
      <c r="AE236" s="8"/>
      <c r="AF236" s="8"/>
      <c r="AG236" s="8"/>
      <c r="AH236" s="8"/>
      <c r="AI236" s="8"/>
    </row>
    <row r="237" spans="2:35" s="115" customFormat="1" ht="21.75" customHeight="1">
      <c r="B237" s="323"/>
      <c r="C237" s="323"/>
      <c r="D237" s="324"/>
      <c r="E237" s="8"/>
      <c r="F237" s="8"/>
      <c r="G237" s="8"/>
      <c r="H237" s="8"/>
      <c r="I237" s="8"/>
      <c r="J237" s="8"/>
      <c r="K237" s="8"/>
      <c r="L237" s="325"/>
      <c r="M237" s="325"/>
      <c r="N237" s="323"/>
      <c r="O237" s="326"/>
      <c r="P237" s="327"/>
      <c r="Q237" s="327"/>
      <c r="R237" s="10"/>
      <c r="S237" s="864"/>
      <c r="T237" s="8"/>
      <c r="U237" s="8"/>
      <c r="V237" s="8"/>
      <c r="W237" s="8"/>
      <c r="X237" s="10"/>
      <c r="Y237" s="15"/>
      <c r="Z237" s="8"/>
      <c r="AA237" s="1174"/>
      <c r="AB237" s="8"/>
      <c r="AC237" s="8"/>
      <c r="AD237" s="8"/>
      <c r="AE237" s="8"/>
      <c r="AF237" s="8"/>
      <c r="AG237" s="8"/>
      <c r="AH237" s="8"/>
      <c r="AI237" s="8"/>
    </row>
    <row r="238" spans="2:35" s="115" customFormat="1" ht="21.75" customHeight="1">
      <c r="B238" s="323"/>
      <c r="C238" s="323"/>
      <c r="D238" s="324"/>
      <c r="E238" s="8"/>
      <c r="F238" s="8"/>
      <c r="G238" s="8"/>
      <c r="H238" s="8"/>
      <c r="I238" s="8"/>
      <c r="J238" s="8"/>
      <c r="K238" s="8"/>
      <c r="L238" s="325"/>
      <c r="M238" s="325"/>
      <c r="N238" s="323"/>
      <c r="O238" s="326"/>
      <c r="P238" s="327"/>
      <c r="Q238" s="327"/>
      <c r="R238" s="10"/>
      <c r="S238" s="864"/>
      <c r="T238" s="8"/>
      <c r="U238" s="8"/>
      <c r="V238" s="8"/>
      <c r="W238" s="8"/>
      <c r="X238" s="10"/>
      <c r="Y238" s="15"/>
      <c r="Z238" s="8"/>
      <c r="AA238" s="1174"/>
      <c r="AB238" s="8"/>
      <c r="AC238" s="8"/>
      <c r="AD238" s="8"/>
      <c r="AE238" s="8"/>
      <c r="AF238" s="8"/>
      <c r="AG238" s="8"/>
      <c r="AH238" s="8"/>
      <c r="AI238" s="8"/>
    </row>
    <row r="239" spans="2:35" s="115" customFormat="1" ht="21.75" customHeight="1">
      <c r="B239" s="323"/>
      <c r="C239" s="323"/>
      <c r="D239" s="324"/>
      <c r="E239" s="8"/>
      <c r="F239" s="8"/>
      <c r="G239" s="8"/>
      <c r="H239" s="8"/>
      <c r="I239" s="8"/>
      <c r="J239" s="8"/>
      <c r="K239" s="8"/>
      <c r="L239" s="325"/>
      <c r="M239" s="325"/>
      <c r="N239" s="323"/>
      <c r="O239" s="326"/>
      <c r="P239" s="327"/>
      <c r="Q239" s="327"/>
      <c r="R239" s="10"/>
      <c r="S239" s="864"/>
      <c r="T239" s="8"/>
      <c r="U239" s="8"/>
      <c r="V239" s="8"/>
      <c r="W239" s="8"/>
      <c r="X239" s="10"/>
      <c r="Y239" s="15"/>
      <c r="Z239" s="8"/>
      <c r="AA239" s="1174"/>
      <c r="AB239" s="8"/>
      <c r="AC239" s="8"/>
      <c r="AD239" s="8"/>
      <c r="AE239" s="8"/>
      <c r="AF239" s="8"/>
      <c r="AG239" s="8"/>
      <c r="AH239" s="8"/>
      <c r="AI239" s="8"/>
    </row>
    <row r="240" spans="2:35" s="115" customFormat="1" ht="21.75" customHeight="1">
      <c r="B240" s="323"/>
      <c r="C240" s="323"/>
      <c r="D240" s="324"/>
      <c r="E240" s="8"/>
      <c r="F240" s="8"/>
      <c r="G240" s="8"/>
      <c r="H240" s="8"/>
      <c r="I240" s="8"/>
      <c r="J240" s="8"/>
      <c r="K240" s="8"/>
      <c r="L240" s="325"/>
      <c r="M240" s="325"/>
      <c r="N240" s="323"/>
      <c r="O240" s="326"/>
      <c r="P240" s="327"/>
      <c r="Q240" s="327"/>
      <c r="R240" s="10"/>
      <c r="S240" s="864"/>
      <c r="T240" s="8"/>
      <c r="U240" s="8"/>
      <c r="V240" s="8"/>
      <c r="W240" s="8"/>
      <c r="X240" s="10"/>
      <c r="Y240" s="15"/>
      <c r="Z240" s="8"/>
      <c r="AA240" s="1174"/>
      <c r="AB240" s="8"/>
      <c r="AC240" s="8"/>
      <c r="AD240" s="8"/>
      <c r="AE240" s="8"/>
      <c r="AF240" s="8"/>
      <c r="AG240" s="8"/>
      <c r="AH240" s="8"/>
      <c r="AI240" s="8"/>
    </row>
    <row r="241" spans="2:35" s="115" customFormat="1" ht="21.75" customHeight="1">
      <c r="B241" s="323"/>
      <c r="C241" s="323"/>
      <c r="D241" s="324"/>
      <c r="E241" s="8"/>
      <c r="F241" s="8"/>
      <c r="G241" s="8"/>
      <c r="H241" s="8"/>
      <c r="I241" s="8"/>
      <c r="J241" s="8"/>
      <c r="K241" s="8"/>
      <c r="L241" s="325"/>
      <c r="M241" s="325"/>
      <c r="N241" s="323"/>
      <c r="O241" s="326"/>
      <c r="P241" s="327"/>
      <c r="Q241" s="327"/>
      <c r="R241" s="10"/>
      <c r="S241" s="864"/>
      <c r="T241" s="8"/>
      <c r="U241" s="8"/>
      <c r="V241" s="8"/>
      <c r="W241" s="8"/>
      <c r="X241" s="10"/>
      <c r="Y241" s="15"/>
      <c r="Z241" s="8"/>
      <c r="AA241" s="1174"/>
      <c r="AB241" s="8"/>
      <c r="AC241" s="8"/>
      <c r="AD241" s="8"/>
      <c r="AE241" s="8"/>
      <c r="AF241" s="8"/>
      <c r="AG241" s="8"/>
      <c r="AH241" s="8"/>
      <c r="AI241" s="8"/>
    </row>
    <row r="242" spans="2:35" s="115" customFormat="1" ht="21.75" customHeight="1">
      <c r="B242" s="323"/>
      <c r="C242" s="323"/>
      <c r="D242" s="324"/>
      <c r="E242" s="8"/>
      <c r="F242" s="8"/>
      <c r="G242" s="8"/>
      <c r="H242" s="8"/>
      <c r="I242" s="8"/>
      <c r="J242" s="8"/>
      <c r="K242" s="8"/>
      <c r="L242" s="325"/>
      <c r="M242" s="325"/>
      <c r="N242" s="323"/>
      <c r="O242" s="326"/>
      <c r="P242" s="327"/>
      <c r="Q242" s="327"/>
      <c r="R242" s="10"/>
      <c r="S242" s="864"/>
      <c r="T242" s="8"/>
      <c r="U242" s="8"/>
      <c r="V242" s="8"/>
      <c r="W242" s="8"/>
      <c r="X242" s="10"/>
      <c r="Y242" s="15"/>
      <c r="Z242" s="8"/>
      <c r="AA242" s="1174"/>
      <c r="AB242" s="8"/>
      <c r="AC242" s="8"/>
      <c r="AD242" s="8"/>
      <c r="AE242" s="8"/>
      <c r="AF242" s="8"/>
      <c r="AG242" s="8"/>
      <c r="AH242" s="8"/>
      <c r="AI242" s="8"/>
    </row>
    <row r="243" spans="2:35" s="115" customFormat="1" ht="21.75" customHeight="1">
      <c r="B243" s="323"/>
      <c r="C243" s="323"/>
      <c r="D243" s="324"/>
      <c r="E243" s="8"/>
      <c r="F243" s="8"/>
      <c r="G243" s="8"/>
      <c r="H243" s="8"/>
      <c r="I243" s="8"/>
      <c r="J243" s="8"/>
      <c r="K243" s="8"/>
      <c r="L243" s="325"/>
      <c r="M243" s="325"/>
      <c r="N243" s="323"/>
      <c r="O243" s="326"/>
      <c r="P243" s="327"/>
      <c r="Q243" s="327"/>
      <c r="R243" s="10"/>
      <c r="S243" s="864"/>
      <c r="T243" s="8"/>
      <c r="U243" s="8"/>
      <c r="V243" s="8"/>
      <c r="W243" s="8"/>
      <c r="X243" s="10"/>
      <c r="Y243" s="15"/>
      <c r="Z243" s="8"/>
      <c r="AA243" s="1174"/>
      <c r="AB243" s="8"/>
      <c r="AC243" s="8"/>
      <c r="AD243" s="8"/>
      <c r="AE243" s="8"/>
      <c r="AF243" s="8"/>
      <c r="AG243" s="8"/>
      <c r="AH243" s="8"/>
      <c r="AI243" s="8"/>
    </row>
    <row r="244" spans="2:35" s="115" customFormat="1" ht="21.75" customHeight="1">
      <c r="B244" s="323"/>
      <c r="C244" s="323"/>
      <c r="D244" s="324"/>
      <c r="E244" s="8"/>
      <c r="F244" s="8"/>
      <c r="G244" s="8"/>
      <c r="H244" s="8"/>
      <c r="I244" s="8"/>
      <c r="J244" s="8"/>
      <c r="K244" s="8"/>
      <c r="L244" s="325"/>
      <c r="M244" s="325"/>
      <c r="N244" s="323"/>
      <c r="O244" s="326"/>
      <c r="P244" s="327"/>
      <c r="Q244" s="327"/>
      <c r="R244" s="10"/>
      <c r="S244" s="864"/>
      <c r="T244" s="8"/>
      <c r="U244" s="8"/>
      <c r="V244" s="8"/>
      <c r="W244" s="8"/>
      <c r="X244" s="10"/>
      <c r="Y244" s="15"/>
      <c r="Z244" s="8"/>
      <c r="AA244" s="1174"/>
      <c r="AB244" s="8"/>
      <c r="AC244" s="8"/>
      <c r="AD244" s="8"/>
      <c r="AE244" s="8"/>
      <c r="AF244" s="8"/>
      <c r="AG244" s="8"/>
      <c r="AH244" s="8"/>
      <c r="AI244" s="8"/>
    </row>
    <row r="245" spans="2:35" s="115" customFormat="1" ht="21.75" customHeight="1">
      <c r="B245" s="323"/>
      <c r="C245" s="323"/>
      <c r="D245" s="324"/>
      <c r="E245" s="8"/>
      <c r="F245" s="8"/>
      <c r="G245" s="8"/>
      <c r="H245" s="8"/>
      <c r="I245" s="8"/>
      <c r="J245" s="8"/>
      <c r="K245" s="8"/>
      <c r="L245" s="325"/>
      <c r="M245" s="325"/>
      <c r="N245" s="323"/>
      <c r="O245" s="326"/>
      <c r="P245" s="327"/>
      <c r="Q245" s="327"/>
      <c r="R245" s="10"/>
      <c r="S245" s="864"/>
      <c r="T245" s="8"/>
      <c r="U245" s="8"/>
      <c r="V245" s="8"/>
      <c r="W245" s="8"/>
      <c r="X245" s="10"/>
      <c r="Y245" s="15"/>
      <c r="Z245" s="8"/>
      <c r="AA245" s="1174"/>
      <c r="AB245" s="8"/>
      <c r="AC245" s="8"/>
      <c r="AD245" s="8"/>
      <c r="AE245" s="8"/>
      <c r="AF245" s="8"/>
      <c r="AG245" s="8"/>
      <c r="AH245" s="8"/>
      <c r="AI245" s="8"/>
    </row>
    <row r="246" spans="2:35" s="115" customFormat="1" ht="21.75" customHeight="1">
      <c r="B246" s="323"/>
      <c r="C246" s="323"/>
      <c r="D246" s="324"/>
      <c r="E246" s="8"/>
      <c r="F246" s="8"/>
      <c r="G246" s="8"/>
      <c r="H246" s="8"/>
      <c r="I246" s="8"/>
      <c r="J246" s="8"/>
      <c r="K246" s="8"/>
      <c r="L246" s="325"/>
      <c r="M246" s="325"/>
      <c r="N246" s="323"/>
      <c r="O246" s="326"/>
      <c r="P246" s="327"/>
      <c r="Q246" s="327"/>
      <c r="R246" s="10"/>
      <c r="S246" s="864"/>
      <c r="T246" s="8"/>
      <c r="U246" s="8"/>
      <c r="V246" s="8"/>
      <c r="W246" s="8"/>
      <c r="X246" s="10"/>
      <c r="Y246" s="15"/>
      <c r="Z246" s="8"/>
      <c r="AA246" s="1174"/>
      <c r="AB246" s="8"/>
      <c r="AC246" s="8"/>
      <c r="AD246" s="8"/>
      <c r="AE246" s="8"/>
      <c r="AF246" s="8"/>
      <c r="AG246" s="8"/>
      <c r="AH246" s="8"/>
      <c r="AI246" s="8"/>
    </row>
    <row r="247" spans="2:35" s="115" customFormat="1" ht="21.75" customHeight="1">
      <c r="B247" s="323"/>
      <c r="C247" s="323"/>
      <c r="D247" s="324"/>
      <c r="E247" s="8"/>
      <c r="F247" s="8"/>
      <c r="G247" s="8"/>
      <c r="H247" s="8"/>
      <c r="I247" s="8"/>
      <c r="J247" s="8"/>
      <c r="K247" s="8"/>
      <c r="L247" s="325"/>
      <c r="M247" s="325"/>
      <c r="N247" s="323"/>
      <c r="O247" s="326"/>
      <c r="P247" s="327"/>
      <c r="Q247" s="327"/>
      <c r="R247" s="10"/>
      <c r="S247" s="864"/>
      <c r="T247" s="8"/>
      <c r="U247" s="8"/>
      <c r="V247" s="8"/>
      <c r="W247" s="8"/>
      <c r="X247" s="10"/>
      <c r="Y247" s="15"/>
      <c r="Z247" s="8"/>
      <c r="AA247" s="1174"/>
      <c r="AB247" s="8"/>
      <c r="AC247" s="8"/>
      <c r="AD247" s="8"/>
      <c r="AE247" s="8"/>
      <c r="AF247" s="8"/>
      <c r="AG247" s="8"/>
      <c r="AH247" s="8"/>
      <c r="AI247" s="8"/>
    </row>
    <row r="248" spans="2:35" s="115" customFormat="1" ht="21.75" customHeight="1">
      <c r="B248" s="323"/>
      <c r="C248" s="323"/>
      <c r="D248" s="324"/>
      <c r="E248" s="8"/>
      <c r="F248" s="8"/>
      <c r="G248" s="8"/>
      <c r="H248" s="8"/>
      <c r="I248" s="8"/>
      <c r="J248" s="8"/>
      <c r="K248" s="8"/>
      <c r="L248" s="325"/>
      <c r="M248" s="325"/>
      <c r="N248" s="323"/>
      <c r="O248" s="326"/>
      <c r="P248" s="327"/>
      <c r="Q248" s="327"/>
      <c r="R248" s="10"/>
      <c r="S248" s="864"/>
      <c r="T248" s="8"/>
      <c r="U248" s="8"/>
      <c r="V248" s="8"/>
      <c r="W248" s="8"/>
      <c r="X248" s="10"/>
      <c r="Y248" s="15"/>
      <c r="Z248" s="8"/>
      <c r="AA248" s="1174"/>
      <c r="AB248" s="8"/>
      <c r="AC248" s="8"/>
      <c r="AD248" s="8"/>
      <c r="AE248" s="8"/>
      <c r="AF248" s="8"/>
      <c r="AG248" s="8"/>
      <c r="AH248" s="8"/>
      <c r="AI248" s="8"/>
    </row>
    <row r="249" spans="2:35" s="115" customFormat="1" ht="21.75" customHeight="1">
      <c r="B249" s="323"/>
      <c r="C249" s="323"/>
      <c r="D249" s="324"/>
      <c r="E249" s="8"/>
      <c r="F249" s="8"/>
      <c r="G249" s="8"/>
      <c r="H249" s="8"/>
      <c r="I249" s="8"/>
      <c r="J249" s="8"/>
      <c r="K249" s="8"/>
      <c r="L249" s="325"/>
      <c r="M249" s="325"/>
      <c r="N249" s="323"/>
      <c r="O249" s="326"/>
      <c r="P249" s="327"/>
      <c r="Q249" s="327"/>
      <c r="R249" s="10"/>
      <c r="S249" s="864"/>
      <c r="T249" s="8"/>
      <c r="U249" s="8"/>
      <c r="V249" s="8"/>
      <c r="W249" s="8"/>
      <c r="X249" s="10"/>
      <c r="Y249" s="15"/>
      <c r="Z249" s="8"/>
      <c r="AA249" s="1174"/>
      <c r="AB249" s="8"/>
      <c r="AC249" s="8"/>
      <c r="AD249" s="8"/>
      <c r="AE249" s="8"/>
      <c r="AF249" s="8"/>
      <c r="AG249" s="8"/>
      <c r="AH249" s="8"/>
      <c r="AI249" s="8"/>
    </row>
    <row r="250" spans="2:35" s="115" customFormat="1" ht="21.75" customHeight="1">
      <c r="B250" s="323"/>
      <c r="C250" s="323"/>
      <c r="D250" s="324"/>
      <c r="E250" s="8"/>
      <c r="F250" s="8"/>
      <c r="G250" s="8"/>
      <c r="H250" s="8"/>
      <c r="I250" s="8"/>
      <c r="J250" s="8"/>
      <c r="K250" s="8"/>
      <c r="L250" s="325"/>
      <c r="M250" s="325"/>
      <c r="N250" s="323"/>
      <c r="O250" s="326"/>
      <c r="P250" s="327"/>
      <c r="Q250" s="327"/>
      <c r="R250" s="10"/>
      <c r="S250" s="864"/>
      <c r="T250" s="8"/>
      <c r="U250" s="8"/>
      <c r="V250" s="8"/>
      <c r="W250" s="8"/>
      <c r="X250" s="10"/>
      <c r="Y250" s="15"/>
      <c r="Z250" s="8"/>
      <c r="AA250" s="1174"/>
      <c r="AB250" s="8"/>
      <c r="AC250" s="8"/>
      <c r="AD250" s="8"/>
      <c r="AE250" s="8"/>
      <c r="AF250" s="8"/>
      <c r="AG250" s="8"/>
      <c r="AH250" s="8"/>
      <c r="AI250" s="8"/>
    </row>
    <row r="251" spans="2:35" s="115" customFormat="1" ht="21.75" customHeight="1">
      <c r="B251" s="323"/>
      <c r="C251" s="323"/>
      <c r="D251" s="324"/>
      <c r="E251" s="8"/>
      <c r="F251" s="8"/>
      <c r="G251" s="8"/>
      <c r="H251" s="8"/>
      <c r="I251" s="8"/>
      <c r="J251" s="8"/>
      <c r="K251" s="8"/>
      <c r="L251" s="325"/>
      <c r="M251" s="325"/>
      <c r="N251" s="323"/>
      <c r="O251" s="326"/>
      <c r="P251" s="327"/>
      <c r="Q251" s="327"/>
      <c r="R251" s="10"/>
      <c r="S251" s="864"/>
      <c r="T251" s="8"/>
      <c r="U251" s="8"/>
      <c r="V251" s="8"/>
      <c r="W251" s="8"/>
      <c r="X251" s="10"/>
      <c r="Y251" s="15"/>
      <c r="Z251" s="8"/>
      <c r="AA251" s="1174"/>
      <c r="AB251" s="8"/>
      <c r="AC251" s="8"/>
      <c r="AD251" s="8"/>
      <c r="AE251" s="8"/>
      <c r="AF251" s="8"/>
      <c r="AG251" s="8"/>
      <c r="AH251" s="8"/>
      <c r="AI251" s="8"/>
    </row>
    <row r="252" spans="2:35" s="115" customFormat="1" ht="21.75" customHeight="1">
      <c r="B252" s="323"/>
      <c r="C252" s="323"/>
      <c r="D252" s="324"/>
      <c r="E252" s="8"/>
      <c r="F252" s="8"/>
      <c r="G252" s="8"/>
      <c r="H252" s="8"/>
      <c r="I252" s="8"/>
      <c r="J252" s="8"/>
      <c r="K252" s="8"/>
      <c r="L252" s="325"/>
      <c r="M252" s="325"/>
      <c r="N252" s="323"/>
      <c r="O252" s="326"/>
      <c r="P252" s="327"/>
      <c r="Q252" s="327"/>
      <c r="R252" s="10"/>
      <c r="S252" s="864"/>
      <c r="T252" s="8"/>
      <c r="U252" s="8"/>
      <c r="V252" s="8"/>
      <c r="W252" s="8"/>
      <c r="X252" s="10"/>
      <c r="Y252" s="15"/>
      <c r="Z252" s="8"/>
      <c r="AA252" s="1174"/>
      <c r="AB252" s="8"/>
      <c r="AC252" s="8"/>
      <c r="AD252" s="8"/>
      <c r="AE252" s="8"/>
      <c r="AF252" s="8"/>
      <c r="AG252" s="8"/>
      <c r="AH252" s="8"/>
      <c r="AI252" s="8"/>
    </row>
    <row r="253" spans="2:35" s="115" customFormat="1" ht="21.75" customHeight="1">
      <c r="B253" s="323"/>
      <c r="C253" s="323"/>
      <c r="D253" s="324"/>
      <c r="E253" s="8"/>
      <c r="F253" s="8"/>
      <c r="G253" s="8"/>
      <c r="H253" s="8"/>
      <c r="I253" s="8"/>
      <c r="J253" s="8"/>
      <c r="K253" s="8"/>
      <c r="L253" s="325"/>
      <c r="M253" s="325"/>
      <c r="N253" s="323"/>
      <c r="O253" s="326"/>
      <c r="P253" s="327"/>
      <c r="Q253" s="327"/>
      <c r="R253" s="10"/>
      <c r="S253" s="864"/>
      <c r="T253" s="8"/>
      <c r="U253" s="8"/>
      <c r="V253" s="8"/>
      <c r="W253" s="8"/>
      <c r="X253" s="10"/>
      <c r="Y253" s="15"/>
      <c r="Z253" s="8"/>
      <c r="AA253" s="1174"/>
      <c r="AB253" s="8"/>
      <c r="AC253" s="8"/>
      <c r="AD253" s="8"/>
      <c r="AE253" s="8"/>
      <c r="AF253" s="8"/>
      <c r="AG253" s="8"/>
      <c r="AH253" s="8"/>
      <c r="AI253" s="8"/>
    </row>
    <row r="254" spans="2:35" s="115" customFormat="1" ht="21.75" customHeight="1">
      <c r="B254" s="323"/>
      <c r="C254" s="323"/>
      <c r="D254" s="324"/>
      <c r="E254" s="8"/>
      <c r="F254" s="8"/>
      <c r="G254" s="8"/>
      <c r="H254" s="8"/>
      <c r="I254" s="8"/>
      <c r="J254" s="8"/>
      <c r="K254" s="8"/>
      <c r="L254" s="325"/>
      <c r="M254" s="325"/>
      <c r="N254" s="323"/>
      <c r="O254" s="326"/>
      <c r="P254" s="327"/>
      <c r="Q254" s="327"/>
      <c r="R254" s="10"/>
      <c r="S254" s="864"/>
      <c r="T254" s="8"/>
      <c r="U254" s="8"/>
      <c r="V254" s="8"/>
      <c r="W254" s="8"/>
      <c r="X254" s="10"/>
      <c r="Y254" s="15"/>
      <c r="Z254" s="8"/>
      <c r="AA254" s="1174"/>
      <c r="AB254" s="8"/>
      <c r="AC254" s="8"/>
      <c r="AD254" s="8"/>
      <c r="AE254" s="8"/>
      <c r="AF254" s="8"/>
      <c r="AG254" s="8"/>
      <c r="AH254" s="8"/>
      <c r="AI254" s="8"/>
    </row>
    <row r="255" spans="2:35" s="115" customFormat="1" ht="21.75" customHeight="1">
      <c r="B255" s="323"/>
      <c r="C255" s="323"/>
      <c r="D255" s="324"/>
      <c r="E255" s="8"/>
      <c r="F255" s="8"/>
      <c r="G255" s="8"/>
      <c r="H255" s="8"/>
      <c r="I255" s="8"/>
      <c r="J255" s="8"/>
      <c r="K255" s="8"/>
      <c r="L255" s="325"/>
      <c r="M255" s="325"/>
      <c r="N255" s="323"/>
      <c r="O255" s="326"/>
      <c r="P255" s="327"/>
      <c r="Q255" s="327"/>
      <c r="R255" s="10"/>
      <c r="S255" s="864"/>
      <c r="T255" s="8"/>
      <c r="U255" s="8"/>
      <c r="V255" s="8"/>
      <c r="W255" s="8"/>
      <c r="X255" s="10"/>
      <c r="Y255" s="15"/>
      <c r="Z255" s="8"/>
      <c r="AA255" s="1174"/>
      <c r="AB255" s="8"/>
      <c r="AC255" s="8"/>
      <c r="AD255" s="8"/>
      <c r="AE255" s="8"/>
      <c r="AF255" s="8"/>
      <c r="AG255" s="8"/>
      <c r="AH255" s="8"/>
      <c r="AI255" s="8"/>
    </row>
    <row r="256" spans="2:35" s="115" customFormat="1" ht="21.75" customHeight="1">
      <c r="B256" s="323"/>
      <c r="C256" s="323"/>
      <c r="D256" s="324"/>
      <c r="E256" s="8"/>
      <c r="F256" s="8"/>
      <c r="G256" s="8"/>
      <c r="H256" s="8"/>
      <c r="I256" s="8"/>
      <c r="J256" s="8"/>
      <c r="K256" s="8"/>
      <c r="L256" s="325"/>
      <c r="M256" s="325"/>
      <c r="N256" s="323"/>
      <c r="O256" s="326"/>
      <c r="P256" s="327"/>
      <c r="Q256" s="327"/>
      <c r="R256" s="10"/>
      <c r="S256" s="864"/>
      <c r="T256" s="8"/>
      <c r="U256" s="8"/>
      <c r="V256" s="8"/>
      <c r="W256" s="8"/>
      <c r="X256" s="10"/>
      <c r="Y256" s="15"/>
      <c r="Z256" s="8"/>
      <c r="AA256" s="1174"/>
      <c r="AB256" s="8"/>
      <c r="AC256" s="8"/>
      <c r="AD256" s="8"/>
      <c r="AE256" s="8"/>
      <c r="AF256" s="8"/>
      <c r="AG256" s="8"/>
      <c r="AH256" s="8"/>
      <c r="AI256" s="8"/>
    </row>
    <row r="257" spans="2:35" s="115" customFormat="1" ht="21.75" customHeight="1">
      <c r="B257" s="323"/>
      <c r="C257" s="323"/>
      <c r="D257" s="324"/>
      <c r="E257" s="8"/>
      <c r="F257" s="8"/>
      <c r="G257" s="8"/>
      <c r="H257" s="8"/>
      <c r="I257" s="8"/>
      <c r="J257" s="8"/>
      <c r="K257" s="8"/>
      <c r="L257" s="325"/>
      <c r="M257" s="325"/>
      <c r="N257" s="323"/>
      <c r="O257" s="326"/>
      <c r="P257" s="327"/>
      <c r="Q257" s="327"/>
      <c r="R257" s="10"/>
      <c r="S257" s="864"/>
      <c r="T257" s="8"/>
      <c r="U257" s="8"/>
      <c r="V257" s="8"/>
      <c r="W257" s="8"/>
      <c r="X257" s="10"/>
      <c r="Y257" s="15"/>
      <c r="Z257" s="8"/>
      <c r="AA257" s="1174"/>
      <c r="AB257" s="8"/>
      <c r="AC257" s="8"/>
      <c r="AD257" s="8"/>
      <c r="AE257" s="8"/>
      <c r="AF257" s="8"/>
      <c r="AG257" s="8"/>
      <c r="AH257" s="8"/>
      <c r="AI257" s="8"/>
    </row>
    <row r="258" spans="2:35" s="115" customFormat="1" ht="21.75" customHeight="1">
      <c r="B258" s="323"/>
      <c r="C258" s="323"/>
      <c r="D258" s="324"/>
      <c r="E258" s="8"/>
      <c r="F258" s="8"/>
      <c r="G258" s="8"/>
      <c r="H258" s="8"/>
      <c r="I258" s="8"/>
      <c r="J258" s="8"/>
      <c r="K258" s="8"/>
      <c r="L258" s="325"/>
      <c r="M258" s="325"/>
      <c r="N258" s="323"/>
      <c r="O258" s="326"/>
      <c r="P258" s="327"/>
      <c r="Q258" s="327"/>
      <c r="R258" s="10"/>
      <c r="S258" s="864"/>
      <c r="T258" s="8"/>
      <c r="U258" s="8"/>
      <c r="V258" s="8"/>
      <c r="W258" s="8"/>
      <c r="X258" s="10"/>
      <c r="Y258" s="15"/>
      <c r="Z258" s="8"/>
      <c r="AA258" s="1174"/>
      <c r="AB258" s="8"/>
      <c r="AC258" s="8"/>
      <c r="AD258" s="8"/>
      <c r="AE258" s="8"/>
      <c r="AF258" s="8"/>
      <c r="AG258" s="8"/>
      <c r="AH258" s="8"/>
      <c r="AI258" s="8"/>
    </row>
    <row r="259" spans="2:35" s="115" customFormat="1" ht="21.75" customHeight="1">
      <c r="B259" s="323"/>
      <c r="C259" s="323"/>
      <c r="D259" s="324"/>
      <c r="E259" s="8"/>
      <c r="F259" s="8"/>
      <c r="G259" s="8"/>
      <c r="H259" s="8"/>
      <c r="I259" s="8"/>
      <c r="J259" s="8"/>
      <c r="K259" s="8"/>
      <c r="L259" s="325"/>
      <c r="M259" s="325"/>
      <c r="N259" s="323"/>
      <c r="O259" s="326"/>
      <c r="P259" s="327"/>
      <c r="Q259" s="327"/>
      <c r="R259" s="10"/>
      <c r="S259" s="864"/>
      <c r="T259" s="8"/>
      <c r="U259" s="8"/>
      <c r="V259" s="8"/>
      <c r="W259" s="8"/>
      <c r="X259" s="10"/>
      <c r="Y259" s="15"/>
      <c r="Z259" s="8"/>
      <c r="AA259" s="1174"/>
      <c r="AB259" s="8"/>
      <c r="AC259" s="8"/>
      <c r="AD259" s="8"/>
      <c r="AE259" s="8"/>
      <c r="AF259" s="8"/>
      <c r="AG259" s="8"/>
      <c r="AH259" s="8"/>
      <c r="AI259" s="8"/>
    </row>
    <row r="260" spans="2:35" s="115" customFormat="1" ht="21.75" customHeight="1">
      <c r="B260" s="323"/>
      <c r="C260" s="323"/>
      <c r="D260" s="324"/>
      <c r="E260" s="8"/>
      <c r="F260" s="8"/>
      <c r="G260" s="8"/>
      <c r="H260" s="8"/>
      <c r="I260" s="8"/>
      <c r="J260" s="8"/>
      <c r="K260" s="8"/>
      <c r="L260" s="325"/>
      <c r="M260" s="325"/>
      <c r="N260" s="323"/>
      <c r="O260" s="326"/>
      <c r="P260" s="327"/>
      <c r="Q260" s="327"/>
      <c r="R260" s="10"/>
      <c r="S260" s="864"/>
      <c r="T260" s="8"/>
      <c r="U260" s="8"/>
      <c r="V260" s="8"/>
      <c r="W260" s="8"/>
      <c r="X260" s="10"/>
      <c r="Y260" s="15"/>
      <c r="Z260" s="8"/>
      <c r="AA260" s="1174"/>
      <c r="AB260" s="8"/>
      <c r="AC260" s="8"/>
      <c r="AD260" s="8"/>
      <c r="AE260" s="8"/>
      <c r="AF260" s="8"/>
      <c r="AG260" s="8"/>
      <c r="AH260" s="8"/>
      <c r="AI260" s="8"/>
    </row>
    <row r="261" spans="2:35" s="115" customFormat="1" ht="21.75" customHeight="1">
      <c r="B261" s="323"/>
      <c r="C261" s="323"/>
      <c r="D261" s="324"/>
      <c r="E261" s="8"/>
      <c r="F261" s="8"/>
      <c r="G261" s="8"/>
      <c r="H261" s="8"/>
      <c r="I261" s="8"/>
      <c r="J261" s="8"/>
      <c r="K261" s="8"/>
      <c r="L261" s="325"/>
      <c r="M261" s="325"/>
      <c r="N261" s="323"/>
      <c r="O261" s="326"/>
      <c r="P261" s="327"/>
      <c r="Q261" s="327"/>
      <c r="R261" s="10"/>
      <c r="S261" s="864"/>
      <c r="T261" s="8"/>
      <c r="U261" s="8"/>
      <c r="V261" s="8"/>
      <c r="W261" s="8"/>
      <c r="X261" s="10"/>
      <c r="Y261" s="15"/>
      <c r="Z261" s="8"/>
      <c r="AA261" s="1174"/>
      <c r="AB261" s="8"/>
      <c r="AC261" s="8"/>
      <c r="AD261" s="8"/>
      <c r="AE261" s="8"/>
      <c r="AF261" s="8"/>
      <c r="AG261" s="8"/>
      <c r="AH261" s="8"/>
      <c r="AI261" s="8"/>
    </row>
    <row r="262" spans="2:35" s="115" customFormat="1" ht="21.75" customHeight="1">
      <c r="B262" s="323"/>
      <c r="C262" s="323"/>
      <c r="D262" s="324"/>
      <c r="E262" s="8"/>
      <c r="F262" s="8"/>
      <c r="G262" s="8"/>
      <c r="H262" s="8"/>
      <c r="I262" s="8"/>
      <c r="J262" s="8"/>
      <c r="K262" s="8"/>
      <c r="L262" s="325"/>
      <c r="M262" s="325"/>
      <c r="N262" s="323"/>
      <c r="O262" s="326"/>
      <c r="P262" s="327"/>
      <c r="Q262" s="327"/>
      <c r="R262" s="10"/>
      <c r="S262" s="864"/>
      <c r="T262" s="8"/>
      <c r="U262" s="8"/>
      <c r="V262" s="8"/>
      <c r="W262" s="8"/>
      <c r="X262" s="10"/>
      <c r="Y262" s="15"/>
      <c r="Z262" s="8"/>
      <c r="AA262" s="1174"/>
      <c r="AB262" s="8"/>
      <c r="AC262" s="8"/>
      <c r="AD262" s="8"/>
      <c r="AE262" s="8"/>
      <c r="AF262" s="8"/>
      <c r="AG262" s="8"/>
      <c r="AH262" s="8"/>
      <c r="AI262" s="8"/>
    </row>
    <row r="263" spans="2:35" s="115" customFormat="1" ht="21.75" customHeight="1">
      <c r="B263" s="323"/>
      <c r="C263" s="323"/>
      <c r="D263" s="324"/>
      <c r="E263" s="8"/>
      <c r="F263" s="8"/>
      <c r="G263" s="8"/>
      <c r="H263" s="8"/>
      <c r="I263" s="8"/>
      <c r="J263" s="8"/>
      <c r="K263" s="8"/>
      <c r="L263" s="325"/>
      <c r="M263" s="325"/>
      <c r="N263" s="323"/>
      <c r="O263" s="326"/>
      <c r="P263" s="327"/>
      <c r="Q263" s="327"/>
      <c r="R263" s="10"/>
      <c r="S263" s="864"/>
      <c r="T263" s="8"/>
      <c r="U263" s="8"/>
      <c r="V263" s="8"/>
      <c r="W263" s="8"/>
      <c r="X263" s="10"/>
      <c r="Y263" s="15"/>
      <c r="Z263" s="8"/>
      <c r="AA263" s="1174"/>
      <c r="AB263" s="8"/>
      <c r="AC263" s="8"/>
      <c r="AD263" s="8"/>
      <c r="AE263" s="8"/>
      <c r="AF263" s="8"/>
      <c r="AG263" s="8"/>
      <c r="AH263" s="8"/>
      <c r="AI263" s="8"/>
    </row>
    <row r="264" spans="2:35" s="115" customFormat="1" ht="21.75" customHeight="1">
      <c r="B264" s="323"/>
      <c r="C264" s="323"/>
      <c r="D264" s="324"/>
      <c r="E264" s="8"/>
      <c r="F264" s="8"/>
      <c r="G264" s="8"/>
      <c r="H264" s="8"/>
      <c r="I264" s="8"/>
      <c r="J264" s="8"/>
      <c r="K264" s="8"/>
      <c r="L264" s="325"/>
      <c r="M264" s="325"/>
      <c r="N264" s="323"/>
      <c r="O264" s="326"/>
      <c r="P264" s="327"/>
      <c r="Q264" s="327"/>
      <c r="R264" s="10"/>
      <c r="S264" s="864"/>
      <c r="T264" s="8"/>
      <c r="U264" s="8"/>
      <c r="V264" s="8"/>
      <c r="W264" s="8"/>
      <c r="X264" s="10"/>
      <c r="Y264" s="15"/>
      <c r="Z264" s="8"/>
      <c r="AA264" s="1174"/>
      <c r="AB264" s="8"/>
      <c r="AC264" s="8"/>
      <c r="AD264" s="8"/>
      <c r="AE264" s="8"/>
      <c r="AF264" s="8"/>
      <c r="AG264" s="8"/>
      <c r="AH264" s="8"/>
      <c r="AI264" s="8"/>
    </row>
    <row r="265" spans="2:35" s="115" customFormat="1" ht="21.75" customHeight="1">
      <c r="B265" s="323"/>
      <c r="C265" s="323"/>
      <c r="D265" s="324"/>
      <c r="E265" s="8"/>
      <c r="F265" s="8"/>
      <c r="G265" s="8"/>
      <c r="H265" s="8"/>
      <c r="I265" s="8"/>
      <c r="J265" s="8"/>
      <c r="K265" s="8"/>
      <c r="L265" s="325"/>
      <c r="M265" s="325"/>
      <c r="N265" s="323"/>
      <c r="O265" s="326"/>
      <c r="P265" s="327"/>
      <c r="Q265" s="327"/>
      <c r="R265" s="10"/>
      <c r="S265" s="864"/>
      <c r="T265" s="8"/>
      <c r="U265" s="8"/>
      <c r="V265" s="8"/>
      <c r="W265" s="8"/>
      <c r="X265" s="10"/>
      <c r="Y265" s="15"/>
      <c r="Z265" s="8"/>
      <c r="AA265" s="1174"/>
      <c r="AB265" s="8"/>
      <c r="AC265" s="8"/>
      <c r="AD265" s="8"/>
      <c r="AE265" s="8"/>
      <c r="AF265" s="8"/>
      <c r="AG265" s="8"/>
      <c r="AH265" s="8"/>
      <c r="AI265" s="8"/>
    </row>
    <row r="266" spans="2:35" s="115" customFormat="1" ht="21.75" customHeight="1">
      <c r="B266" s="323"/>
      <c r="C266" s="323"/>
      <c r="D266" s="324"/>
      <c r="E266" s="8"/>
      <c r="F266" s="8"/>
      <c r="G266" s="8"/>
      <c r="H266" s="8"/>
      <c r="I266" s="8"/>
      <c r="J266" s="8"/>
      <c r="K266" s="8"/>
      <c r="L266" s="325"/>
      <c r="M266" s="325"/>
      <c r="N266" s="323"/>
      <c r="O266" s="326"/>
      <c r="P266" s="327"/>
      <c r="Q266" s="327"/>
      <c r="R266" s="10"/>
      <c r="S266" s="864"/>
      <c r="T266" s="8"/>
      <c r="U266" s="8"/>
      <c r="V266" s="8"/>
      <c r="W266" s="8"/>
      <c r="X266" s="10"/>
      <c r="Y266" s="15"/>
      <c r="Z266" s="8"/>
      <c r="AA266" s="1174"/>
      <c r="AB266" s="8"/>
      <c r="AC266" s="8"/>
      <c r="AD266" s="8"/>
      <c r="AE266" s="8"/>
      <c r="AF266" s="8"/>
      <c r="AG266" s="8"/>
      <c r="AH266" s="8"/>
      <c r="AI266" s="8"/>
    </row>
    <row r="267" spans="2:35" s="115" customFormat="1" ht="21.75" customHeight="1">
      <c r="B267" s="323"/>
      <c r="C267" s="323"/>
      <c r="D267" s="324"/>
      <c r="E267" s="8"/>
      <c r="F267" s="8"/>
      <c r="G267" s="8"/>
      <c r="H267" s="8"/>
      <c r="I267" s="8"/>
      <c r="J267" s="8"/>
      <c r="K267" s="8"/>
      <c r="L267" s="325"/>
      <c r="M267" s="325"/>
      <c r="N267" s="323"/>
      <c r="O267" s="326"/>
      <c r="P267" s="327"/>
      <c r="Q267" s="327"/>
      <c r="R267" s="10"/>
      <c r="S267" s="864"/>
      <c r="T267" s="8"/>
      <c r="U267" s="8"/>
      <c r="V267" s="8"/>
      <c r="W267" s="8"/>
      <c r="X267" s="10"/>
      <c r="Y267" s="15"/>
      <c r="Z267" s="8"/>
      <c r="AA267" s="1174"/>
      <c r="AB267" s="8"/>
      <c r="AC267" s="8"/>
      <c r="AD267" s="8"/>
      <c r="AE267" s="8"/>
      <c r="AF267" s="8"/>
      <c r="AG267" s="8"/>
      <c r="AH267" s="8"/>
      <c r="AI267" s="8"/>
    </row>
    <row r="268" spans="2:35" s="115" customFormat="1" ht="21.75" customHeight="1">
      <c r="B268" s="323"/>
      <c r="C268" s="323"/>
      <c r="D268" s="324"/>
      <c r="E268" s="8"/>
      <c r="F268" s="8"/>
      <c r="G268" s="8"/>
      <c r="H268" s="8"/>
      <c r="I268" s="8"/>
      <c r="J268" s="8"/>
      <c r="K268" s="8"/>
      <c r="L268" s="325"/>
      <c r="M268" s="325"/>
      <c r="N268" s="323"/>
      <c r="O268" s="326"/>
      <c r="P268" s="327"/>
      <c r="Q268" s="327"/>
      <c r="R268" s="10"/>
      <c r="S268" s="864"/>
      <c r="T268" s="8"/>
      <c r="U268" s="8"/>
      <c r="V268" s="8"/>
      <c r="W268" s="8"/>
      <c r="X268" s="10"/>
      <c r="Y268" s="15"/>
      <c r="Z268" s="8"/>
      <c r="AA268" s="1174"/>
      <c r="AB268" s="8"/>
      <c r="AC268" s="8"/>
      <c r="AD268" s="8"/>
      <c r="AE268" s="8"/>
      <c r="AF268" s="8"/>
      <c r="AG268" s="8"/>
      <c r="AH268" s="8"/>
      <c r="AI268" s="8"/>
    </row>
    <row r="269" spans="2:35" s="115" customFormat="1" ht="21.75" customHeight="1">
      <c r="B269" s="323"/>
      <c r="C269" s="323"/>
      <c r="D269" s="324"/>
      <c r="E269" s="8"/>
      <c r="F269" s="8"/>
      <c r="G269" s="8"/>
      <c r="H269" s="8"/>
      <c r="I269" s="8"/>
      <c r="J269" s="8"/>
      <c r="K269" s="8"/>
      <c r="L269" s="325"/>
      <c r="M269" s="325"/>
      <c r="N269" s="323"/>
      <c r="O269" s="326"/>
      <c r="P269" s="327"/>
      <c r="Q269" s="327"/>
      <c r="R269" s="10"/>
      <c r="S269" s="864"/>
      <c r="T269" s="8"/>
      <c r="U269" s="8"/>
      <c r="V269" s="8"/>
      <c r="W269" s="8"/>
      <c r="X269" s="10"/>
      <c r="Y269" s="15"/>
      <c r="Z269" s="8"/>
      <c r="AA269" s="1174"/>
      <c r="AB269" s="8"/>
      <c r="AC269" s="8"/>
      <c r="AD269" s="8"/>
      <c r="AE269" s="8"/>
      <c r="AF269" s="8"/>
      <c r="AG269" s="8"/>
      <c r="AH269" s="8"/>
      <c r="AI269" s="8"/>
    </row>
    <row r="270" spans="2:35" s="115" customFormat="1" ht="21.75" customHeight="1">
      <c r="B270" s="323"/>
      <c r="C270" s="323"/>
      <c r="D270" s="324"/>
      <c r="E270" s="8"/>
      <c r="F270" s="8"/>
      <c r="G270" s="8"/>
      <c r="H270" s="8"/>
      <c r="I270" s="8"/>
      <c r="J270" s="8"/>
      <c r="K270" s="8"/>
      <c r="L270" s="325"/>
      <c r="M270" s="325"/>
      <c r="N270" s="323"/>
      <c r="O270" s="326"/>
      <c r="P270" s="327"/>
      <c r="Q270" s="327"/>
      <c r="R270" s="10"/>
      <c r="S270" s="864"/>
      <c r="T270" s="8"/>
      <c r="U270" s="8"/>
      <c r="V270" s="8"/>
      <c r="W270" s="8"/>
      <c r="X270" s="10"/>
      <c r="Y270" s="15"/>
      <c r="Z270" s="8"/>
      <c r="AA270" s="1174"/>
      <c r="AB270" s="8"/>
      <c r="AC270" s="8"/>
      <c r="AD270" s="8"/>
      <c r="AE270" s="8"/>
      <c r="AF270" s="8"/>
      <c r="AG270" s="8"/>
      <c r="AH270" s="8"/>
      <c r="AI270" s="8"/>
    </row>
    <row r="271" spans="2:35" s="115" customFormat="1" ht="21.75" customHeight="1">
      <c r="B271" s="323"/>
      <c r="C271" s="323"/>
      <c r="D271" s="324"/>
      <c r="E271" s="8"/>
      <c r="F271" s="8"/>
      <c r="G271" s="8"/>
      <c r="H271" s="8"/>
      <c r="I271" s="8"/>
      <c r="J271" s="8"/>
      <c r="K271" s="8"/>
      <c r="L271" s="325"/>
      <c r="M271" s="325"/>
      <c r="N271" s="323"/>
      <c r="O271" s="326"/>
      <c r="P271" s="327"/>
      <c r="Q271" s="327"/>
      <c r="R271" s="10"/>
      <c r="S271" s="864"/>
      <c r="T271" s="8"/>
      <c r="U271" s="8"/>
      <c r="V271" s="8"/>
      <c r="W271" s="8"/>
      <c r="X271" s="10"/>
      <c r="Y271" s="15"/>
      <c r="Z271" s="8"/>
      <c r="AA271" s="1174"/>
      <c r="AB271" s="8"/>
      <c r="AC271" s="8"/>
      <c r="AD271" s="8"/>
      <c r="AE271" s="8"/>
      <c r="AF271" s="8"/>
      <c r="AG271" s="8"/>
      <c r="AH271" s="8"/>
      <c r="AI271" s="8"/>
    </row>
    <row r="272" spans="2:35" s="115" customFormat="1" ht="21.75" customHeight="1">
      <c r="B272" s="323"/>
      <c r="C272" s="323"/>
      <c r="D272" s="324"/>
      <c r="E272" s="8"/>
      <c r="F272" s="8"/>
      <c r="G272" s="8"/>
      <c r="H272" s="8"/>
      <c r="I272" s="8"/>
      <c r="J272" s="8"/>
      <c r="K272" s="8"/>
      <c r="L272" s="325"/>
      <c r="M272" s="325"/>
      <c r="N272" s="323"/>
      <c r="O272" s="326"/>
      <c r="P272" s="327"/>
      <c r="Q272" s="327"/>
      <c r="R272" s="10"/>
      <c r="S272" s="864"/>
      <c r="T272" s="8"/>
      <c r="U272" s="8"/>
      <c r="V272" s="8"/>
      <c r="W272" s="8"/>
      <c r="X272" s="10"/>
      <c r="Y272" s="15"/>
      <c r="Z272" s="8"/>
      <c r="AA272" s="1174"/>
      <c r="AB272" s="8"/>
      <c r="AC272" s="8"/>
      <c r="AD272" s="8"/>
      <c r="AE272" s="8"/>
      <c r="AF272" s="8"/>
      <c r="AG272" s="8"/>
      <c r="AH272" s="8"/>
      <c r="AI272" s="8"/>
    </row>
    <row r="273" spans="2:35" s="115" customFormat="1" ht="21.75" customHeight="1">
      <c r="B273" s="323"/>
      <c r="C273" s="323"/>
      <c r="D273" s="324"/>
      <c r="E273" s="8"/>
      <c r="F273" s="8"/>
      <c r="G273" s="8"/>
      <c r="H273" s="8"/>
      <c r="I273" s="8"/>
      <c r="J273" s="8"/>
      <c r="K273" s="8"/>
      <c r="L273" s="325"/>
      <c r="M273" s="325"/>
      <c r="N273" s="323"/>
      <c r="O273" s="326"/>
      <c r="P273" s="327"/>
      <c r="Q273" s="327"/>
      <c r="R273" s="10"/>
      <c r="S273" s="864"/>
      <c r="T273" s="8"/>
      <c r="U273" s="8"/>
      <c r="V273" s="8"/>
      <c r="W273" s="8"/>
      <c r="X273" s="10"/>
      <c r="Y273" s="15"/>
      <c r="Z273" s="8"/>
      <c r="AA273" s="1174"/>
      <c r="AB273" s="8"/>
      <c r="AC273" s="8"/>
      <c r="AD273" s="8"/>
      <c r="AE273" s="8"/>
      <c r="AF273" s="8"/>
      <c r="AG273" s="8"/>
      <c r="AH273" s="8"/>
      <c r="AI273" s="8"/>
    </row>
    <row r="274" spans="2:35" s="115" customFormat="1" ht="21.75" customHeight="1">
      <c r="B274" s="323"/>
      <c r="C274" s="323"/>
      <c r="D274" s="324"/>
      <c r="E274" s="8"/>
      <c r="F274" s="8"/>
      <c r="G274" s="8"/>
      <c r="H274" s="8"/>
      <c r="I274" s="8"/>
      <c r="J274" s="8"/>
      <c r="K274" s="8"/>
      <c r="L274" s="325"/>
      <c r="M274" s="325"/>
      <c r="N274" s="323"/>
      <c r="O274" s="326"/>
      <c r="P274" s="327"/>
      <c r="Q274" s="327"/>
      <c r="R274" s="10"/>
      <c r="S274" s="864"/>
      <c r="T274" s="8"/>
      <c r="U274" s="8"/>
      <c r="V274" s="8"/>
      <c r="W274" s="8"/>
      <c r="X274" s="10"/>
      <c r="Y274" s="15"/>
      <c r="Z274" s="8"/>
      <c r="AA274" s="1174"/>
      <c r="AB274" s="8"/>
      <c r="AC274" s="8"/>
      <c r="AD274" s="8"/>
      <c r="AE274" s="8"/>
      <c r="AF274" s="8"/>
      <c r="AG274" s="8"/>
      <c r="AH274" s="8"/>
      <c r="AI274" s="8"/>
    </row>
    <row r="275" spans="2:35" s="115" customFormat="1" ht="21.75" customHeight="1">
      <c r="B275" s="323"/>
      <c r="C275" s="323"/>
      <c r="D275" s="324"/>
      <c r="E275" s="8"/>
      <c r="F275" s="8"/>
      <c r="G275" s="8"/>
      <c r="H275" s="8"/>
      <c r="I275" s="8"/>
      <c r="J275" s="8"/>
      <c r="K275" s="8"/>
      <c r="L275" s="325"/>
      <c r="M275" s="325"/>
      <c r="N275" s="323"/>
      <c r="O275" s="326"/>
      <c r="P275" s="327"/>
      <c r="Q275" s="327"/>
      <c r="R275" s="10"/>
      <c r="S275" s="864"/>
      <c r="T275" s="8"/>
      <c r="U275" s="8"/>
      <c r="V275" s="8"/>
      <c r="W275" s="8"/>
      <c r="X275" s="10"/>
      <c r="Y275" s="15"/>
      <c r="Z275" s="8"/>
      <c r="AA275" s="1174"/>
      <c r="AB275" s="8"/>
      <c r="AC275" s="8"/>
      <c r="AD275" s="8"/>
      <c r="AE275" s="8"/>
      <c r="AF275" s="8"/>
      <c r="AG275" s="8"/>
      <c r="AH275" s="8"/>
      <c r="AI275" s="8"/>
    </row>
    <row r="276" spans="2:35" s="115" customFormat="1" ht="21.75" customHeight="1">
      <c r="B276" s="323"/>
      <c r="C276" s="323"/>
      <c r="D276" s="324"/>
      <c r="E276" s="8"/>
      <c r="F276" s="8"/>
      <c r="G276" s="8"/>
      <c r="H276" s="8"/>
      <c r="I276" s="8"/>
      <c r="J276" s="8"/>
      <c r="K276" s="8"/>
      <c r="L276" s="325"/>
      <c r="M276" s="325"/>
      <c r="N276" s="323"/>
      <c r="O276" s="326"/>
      <c r="P276" s="327"/>
      <c r="Q276" s="327"/>
      <c r="R276" s="10"/>
      <c r="S276" s="864"/>
      <c r="T276" s="8"/>
      <c r="U276" s="8"/>
      <c r="V276" s="8"/>
      <c r="W276" s="8"/>
      <c r="X276" s="10"/>
      <c r="Y276" s="15"/>
      <c r="Z276" s="8"/>
      <c r="AA276" s="1174"/>
      <c r="AB276" s="8"/>
      <c r="AC276" s="8"/>
      <c r="AD276" s="8"/>
      <c r="AE276" s="8"/>
      <c r="AF276" s="8"/>
      <c r="AG276" s="8"/>
      <c r="AH276" s="8"/>
      <c r="AI276" s="8"/>
    </row>
    <row r="277" spans="2:35" s="115" customFormat="1" ht="21.75" customHeight="1">
      <c r="B277" s="323"/>
      <c r="C277" s="323"/>
      <c r="D277" s="324"/>
      <c r="E277" s="8"/>
      <c r="F277" s="8"/>
      <c r="G277" s="8"/>
      <c r="H277" s="8"/>
      <c r="I277" s="8"/>
      <c r="J277" s="8"/>
      <c r="K277" s="8"/>
      <c r="L277" s="325"/>
      <c r="M277" s="325"/>
      <c r="N277" s="323"/>
      <c r="O277" s="326"/>
      <c r="P277" s="327"/>
      <c r="Q277" s="327"/>
      <c r="R277" s="10"/>
      <c r="S277" s="864"/>
      <c r="T277" s="8"/>
      <c r="U277" s="8"/>
      <c r="V277" s="8"/>
      <c r="W277" s="8"/>
      <c r="X277" s="10"/>
      <c r="Y277" s="15"/>
      <c r="Z277" s="8"/>
      <c r="AA277" s="1174"/>
      <c r="AB277" s="8"/>
      <c r="AC277" s="8"/>
      <c r="AD277" s="8"/>
      <c r="AE277" s="8"/>
      <c r="AF277" s="8"/>
      <c r="AG277" s="8"/>
      <c r="AH277" s="8"/>
      <c r="AI277" s="8"/>
    </row>
    <row r="278" spans="2:35" s="115" customFormat="1" ht="21.75" customHeight="1">
      <c r="B278" s="323"/>
      <c r="C278" s="323"/>
      <c r="D278" s="324"/>
      <c r="E278" s="8"/>
      <c r="F278" s="8"/>
      <c r="G278" s="8"/>
      <c r="H278" s="8"/>
      <c r="I278" s="8"/>
      <c r="J278" s="8"/>
      <c r="K278" s="8"/>
      <c r="L278" s="325"/>
      <c r="M278" s="325"/>
      <c r="N278" s="323"/>
      <c r="O278" s="326"/>
      <c r="P278" s="327"/>
      <c r="Q278" s="327"/>
      <c r="R278" s="10"/>
      <c r="S278" s="864"/>
      <c r="T278" s="8"/>
      <c r="U278" s="8"/>
      <c r="V278" s="8"/>
      <c r="W278" s="8"/>
      <c r="X278" s="10"/>
      <c r="Y278" s="15"/>
      <c r="Z278" s="8"/>
      <c r="AA278" s="1174"/>
      <c r="AB278" s="8"/>
      <c r="AC278" s="8"/>
      <c r="AD278" s="8"/>
      <c r="AE278" s="8"/>
      <c r="AF278" s="8"/>
      <c r="AG278" s="8"/>
      <c r="AH278" s="8"/>
      <c r="AI278" s="8"/>
    </row>
    <row r="279" spans="2:35" s="115" customFormat="1" ht="21.75" customHeight="1">
      <c r="B279" s="323"/>
      <c r="C279" s="323"/>
      <c r="D279" s="324"/>
      <c r="E279" s="8"/>
      <c r="F279" s="8"/>
      <c r="G279" s="8"/>
      <c r="H279" s="8"/>
      <c r="I279" s="8"/>
      <c r="J279" s="8"/>
      <c r="K279" s="8"/>
      <c r="L279" s="325"/>
      <c r="M279" s="325"/>
      <c r="N279" s="323"/>
      <c r="O279" s="326"/>
      <c r="P279" s="327"/>
      <c r="Q279" s="327"/>
      <c r="R279" s="10"/>
      <c r="S279" s="864"/>
      <c r="T279" s="8"/>
      <c r="U279" s="8"/>
      <c r="V279" s="8"/>
      <c r="W279" s="8"/>
      <c r="X279" s="10"/>
      <c r="Y279" s="15"/>
      <c r="Z279" s="8"/>
      <c r="AA279" s="1174"/>
      <c r="AB279" s="8"/>
      <c r="AC279" s="8"/>
      <c r="AD279" s="8"/>
      <c r="AE279" s="8"/>
      <c r="AF279" s="8"/>
      <c r="AG279" s="8"/>
      <c r="AH279" s="8"/>
      <c r="AI279" s="8"/>
    </row>
    <row r="280" spans="2:35" s="115" customFormat="1" ht="21.75" customHeight="1">
      <c r="B280" s="323"/>
      <c r="C280" s="323"/>
      <c r="D280" s="324"/>
      <c r="E280" s="8"/>
      <c r="F280" s="8"/>
      <c r="G280" s="8"/>
      <c r="H280" s="8"/>
      <c r="I280" s="8"/>
      <c r="J280" s="8"/>
      <c r="K280" s="8"/>
      <c r="L280" s="325"/>
      <c r="M280" s="325"/>
      <c r="N280" s="323"/>
      <c r="O280" s="326"/>
      <c r="P280" s="327"/>
      <c r="Q280" s="327"/>
      <c r="R280" s="10"/>
      <c r="S280" s="864"/>
      <c r="T280" s="8"/>
      <c r="U280" s="8"/>
      <c r="V280" s="8"/>
      <c r="W280" s="8"/>
      <c r="X280" s="10"/>
      <c r="Y280" s="15"/>
      <c r="Z280" s="8"/>
      <c r="AA280" s="1174"/>
      <c r="AB280" s="8"/>
      <c r="AC280" s="8"/>
      <c r="AD280" s="8"/>
      <c r="AE280" s="8"/>
      <c r="AF280" s="8"/>
      <c r="AG280" s="8"/>
      <c r="AH280" s="8"/>
      <c r="AI280" s="8"/>
    </row>
    <row r="281" spans="2:35" s="115" customFormat="1" ht="21.75" customHeight="1">
      <c r="B281" s="323"/>
      <c r="C281" s="323"/>
      <c r="D281" s="324"/>
      <c r="E281" s="8"/>
      <c r="F281" s="8"/>
      <c r="G281" s="8"/>
      <c r="H281" s="8"/>
      <c r="I281" s="8"/>
      <c r="J281" s="8"/>
      <c r="K281" s="8"/>
      <c r="L281" s="325"/>
      <c r="M281" s="325"/>
      <c r="N281" s="323"/>
      <c r="O281" s="326"/>
      <c r="P281" s="327"/>
      <c r="Q281" s="327"/>
      <c r="R281" s="10"/>
      <c r="S281" s="864"/>
      <c r="T281" s="8"/>
      <c r="U281" s="8"/>
      <c r="V281" s="8"/>
      <c r="W281" s="8"/>
      <c r="X281" s="10"/>
      <c r="Y281" s="15"/>
      <c r="Z281" s="8"/>
      <c r="AA281" s="1174"/>
      <c r="AB281" s="8"/>
      <c r="AC281" s="8"/>
      <c r="AD281" s="8"/>
      <c r="AE281" s="8"/>
      <c r="AF281" s="8"/>
      <c r="AG281" s="8"/>
      <c r="AH281" s="8"/>
      <c r="AI281" s="8"/>
    </row>
    <row r="282" spans="2:35" s="115" customFormat="1" ht="21.75" customHeight="1">
      <c r="B282" s="323"/>
      <c r="C282" s="323"/>
      <c r="D282" s="324"/>
      <c r="E282" s="8"/>
      <c r="F282" s="8"/>
      <c r="G282" s="8"/>
      <c r="H282" s="8"/>
      <c r="I282" s="8"/>
      <c r="J282" s="8"/>
      <c r="K282" s="8"/>
      <c r="L282" s="325"/>
      <c r="M282" s="325"/>
      <c r="N282" s="323"/>
      <c r="O282" s="326"/>
      <c r="P282" s="327"/>
      <c r="Q282" s="327"/>
      <c r="R282" s="10"/>
      <c r="S282" s="864"/>
      <c r="T282" s="8"/>
      <c r="U282" s="8"/>
      <c r="V282" s="8"/>
      <c r="W282" s="8"/>
      <c r="X282" s="10"/>
      <c r="Y282" s="15"/>
      <c r="Z282" s="8"/>
      <c r="AA282" s="1174"/>
      <c r="AB282" s="8"/>
      <c r="AC282" s="8"/>
      <c r="AD282" s="8"/>
      <c r="AE282" s="8"/>
      <c r="AF282" s="8"/>
      <c r="AG282" s="8"/>
      <c r="AH282" s="8"/>
      <c r="AI282" s="8"/>
    </row>
    <row r="283" spans="2:35" s="115" customFormat="1" ht="21.75" customHeight="1">
      <c r="B283" s="323"/>
      <c r="C283" s="323"/>
      <c r="D283" s="324"/>
      <c r="E283" s="8"/>
      <c r="F283" s="8"/>
      <c r="G283" s="8"/>
      <c r="H283" s="8"/>
      <c r="I283" s="8"/>
      <c r="J283" s="8"/>
      <c r="K283" s="8"/>
      <c r="L283" s="325"/>
      <c r="M283" s="325"/>
      <c r="N283" s="323"/>
      <c r="O283" s="326"/>
      <c r="P283" s="327"/>
      <c r="Q283" s="327"/>
      <c r="R283" s="10"/>
      <c r="S283" s="864"/>
      <c r="T283" s="8"/>
      <c r="U283" s="8"/>
      <c r="V283" s="8"/>
      <c r="W283" s="8"/>
      <c r="X283" s="10"/>
      <c r="Y283" s="15"/>
      <c r="Z283" s="8"/>
      <c r="AA283" s="1174"/>
      <c r="AB283" s="8"/>
      <c r="AC283" s="8"/>
      <c r="AD283" s="8"/>
      <c r="AE283" s="8"/>
      <c r="AF283" s="8"/>
      <c r="AG283" s="8"/>
      <c r="AH283" s="8"/>
      <c r="AI283" s="8"/>
    </row>
    <row r="284" spans="2:35" s="115" customFormat="1" ht="21.75" customHeight="1">
      <c r="B284" s="323"/>
      <c r="C284" s="323"/>
      <c r="D284" s="324"/>
      <c r="E284" s="8"/>
      <c r="F284" s="8"/>
      <c r="G284" s="8"/>
      <c r="H284" s="8"/>
      <c r="I284" s="8"/>
      <c r="J284" s="8"/>
      <c r="K284" s="8"/>
      <c r="L284" s="325"/>
      <c r="M284" s="325"/>
      <c r="N284" s="323"/>
      <c r="O284" s="326"/>
      <c r="P284" s="327"/>
      <c r="Q284" s="327"/>
      <c r="R284" s="10"/>
      <c r="S284" s="864"/>
      <c r="T284" s="8"/>
      <c r="U284" s="8"/>
      <c r="V284" s="8"/>
      <c r="W284" s="8"/>
      <c r="X284" s="10"/>
      <c r="Y284" s="15"/>
      <c r="Z284" s="8"/>
      <c r="AA284" s="1174"/>
      <c r="AB284" s="8"/>
      <c r="AC284" s="8"/>
      <c r="AD284" s="8"/>
      <c r="AE284" s="8"/>
      <c r="AF284" s="8"/>
      <c r="AG284" s="8"/>
      <c r="AH284" s="8"/>
      <c r="AI284" s="8"/>
    </row>
    <row r="285" spans="2:35" s="115" customFormat="1" ht="21.75" customHeight="1">
      <c r="B285" s="323"/>
      <c r="C285" s="323"/>
      <c r="D285" s="324"/>
      <c r="E285" s="8"/>
      <c r="F285" s="8"/>
      <c r="G285" s="8"/>
      <c r="H285" s="8"/>
      <c r="I285" s="8"/>
      <c r="J285" s="8"/>
      <c r="K285" s="8"/>
      <c r="L285" s="325"/>
      <c r="M285" s="325"/>
      <c r="N285" s="323"/>
      <c r="O285" s="326"/>
      <c r="P285" s="327"/>
      <c r="Q285" s="327"/>
      <c r="R285" s="10"/>
      <c r="S285" s="864"/>
      <c r="T285" s="8"/>
      <c r="U285" s="8"/>
      <c r="V285" s="8"/>
      <c r="W285" s="8"/>
      <c r="X285" s="10"/>
      <c r="Y285" s="15"/>
      <c r="Z285" s="8"/>
      <c r="AA285" s="1174"/>
      <c r="AB285" s="8"/>
      <c r="AC285" s="8"/>
      <c r="AD285" s="8"/>
      <c r="AE285" s="8"/>
      <c r="AF285" s="8"/>
      <c r="AG285" s="8"/>
      <c r="AH285" s="8"/>
      <c r="AI285" s="8"/>
    </row>
    <row r="286" spans="2:35" s="115" customFormat="1" ht="21.75" customHeight="1">
      <c r="B286" s="323"/>
      <c r="C286" s="323"/>
      <c r="D286" s="324"/>
      <c r="E286" s="8"/>
      <c r="F286" s="8"/>
      <c r="G286" s="8"/>
      <c r="H286" s="8"/>
      <c r="I286" s="8"/>
      <c r="J286" s="8"/>
      <c r="K286" s="8"/>
      <c r="L286" s="325"/>
      <c r="M286" s="325"/>
      <c r="N286" s="323"/>
      <c r="O286" s="326"/>
      <c r="P286" s="327"/>
      <c r="Q286" s="327"/>
      <c r="R286" s="10"/>
      <c r="S286" s="864"/>
      <c r="T286" s="8"/>
      <c r="U286" s="8"/>
      <c r="V286" s="8"/>
      <c r="W286" s="8"/>
      <c r="X286" s="10"/>
      <c r="Y286" s="15"/>
      <c r="Z286" s="8"/>
      <c r="AA286" s="1174"/>
      <c r="AB286" s="8"/>
      <c r="AC286" s="8"/>
      <c r="AD286" s="8"/>
      <c r="AE286" s="8"/>
      <c r="AF286" s="8"/>
      <c r="AG286" s="8"/>
      <c r="AH286" s="8"/>
      <c r="AI286" s="8"/>
    </row>
    <row r="287" spans="2:35" s="115" customFormat="1" ht="21.75" customHeight="1">
      <c r="B287" s="323"/>
      <c r="C287" s="323"/>
      <c r="D287" s="324"/>
      <c r="E287" s="8"/>
      <c r="F287" s="8"/>
      <c r="G287" s="8"/>
      <c r="H287" s="8"/>
      <c r="I287" s="8"/>
      <c r="J287" s="8"/>
      <c r="K287" s="8"/>
      <c r="L287" s="325"/>
      <c r="M287" s="325"/>
      <c r="N287" s="323"/>
      <c r="O287" s="326"/>
      <c r="P287" s="327"/>
      <c r="Q287" s="327"/>
      <c r="R287" s="10"/>
      <c r="S287" s="864"/>
      <c r="T287" s="8"/>
      <c r="U287" s="8"/>
      <c r="V287" s="8"/>
      <c r="W287" s="8"/>
      <c r="X287" s="10"/>
      <c r="Y287" s="15"/>
      <c r="Z287" s="8"/>
      <c r="AA287" s="1174"/>
      <c r="AB287" s="8"/>
      <c r="AC287" s="8"/>
      <c r="AD287" s="8"/>
      <c r="AE287" s="8"/>
      <c r="AF287" s="8"/>
      <c r="AG287" s="8"/>
      <c r="AH287" s="8"/>
      <c r="AI287" s="8"/>
    </row>
    <row r="288" spans="2:35" s="115" customFormat="1" ht="21.75" customHeight="1">
      <c r="B288" s="323"/>
      <c r="C288" s="323"/>
      <c r="D288" s="324"/>
      <c r="E288" s="8"/>
      <c r="F288" s="8"/>
      <c r="G288" s="8"/>
      <c r="H288" s="8"/>
      <c r="I288" s="8"/>
      <c r="J288" s="8"/>
      <c r="K288" s="8"/>
      <c r="L288" s="325"/>
      <c r="M288" s="325"/>
      <c r="N288" s="323"/>
      <c r="O288" s="326"/>
      <c r="P288" s="327"/>
      <c r="Q288" s="327"/>
      <c r="R288" s="10"/>
      <c r="S288" s="864"/>
      <c r="T288" s="8"/>
      <c r="U288" s="8"/>
      <c r="V288" s="8"/>
      <c r="W288" s="8"/>
      <c r="X288" s="10"/>
      <c r="Y288" s="15"/>
      <c r="Z288" s="8"/>
      <c r="AA288" s="1174"/>
      <c r="AB288" s="8"/>
      <c r="AC288" s="8"/>
      <c r="AD288" s="8"/>
      <c r="AE288" s="8"/>
      <c r="AF288" s="8"/>
      <c r="AG288" s="8"/>
      <c r="AH288" s="8"/>
      <c r="AI288" s="8"/>
    </row>
    <row r="289" spans="2:35" s="115" customFormat="1" ht="21.75" customHeight="1">
      <c r="B289" s="323"/>
      <c r="C289" s="323"/>
      <c r="D289" s="324"/>
      <c r="E289" s="8"/>
      <c r="F289" s="8"/>
      <c r="G289" s="8"/>
      <c r="H289" s="8"/>
      <c r="I289" s="8"/>
      <c r="J289" s="8"/>
      <c r="K289" s="8"/>
      <c r="L289" s="325"/>
      <c r="M289" s="325"/>
      <c r="N289" s="323"/>
      <c r="O289" s="326"/>
      <c r="P289" s="327"/>
      <c r="Q289" s="327"/>
      <c r="R289" s="10"/>
      <c r="S289" s="864"/>
      <c r="T289" s="8"/>
      <c r="U289" s="8"/>
      <c r="V289" s="8"/>
      <c r="W289" s="8"/>
      <c r="X289" s="10"/>
      <c r="Y289" s="15"/>
      <c r="Z289" s="8"/>
      <c r="AA289" s="1174"/>
      <c r="AB289" s="8"/>
      <c r="AC289" s="8"/>
      <c r="AD289" s="8"/>
      <c r="AE289" s="8"/>
      <c r="AF289" s="8"/>
      <c r="AG289" s="8"/>
      <c r="AH289" s="8"/>
      <c r="AI289" s="8"/>
    </row>
    <row r="290" spans="2:35" s="115" customFormat="1" ht="21.75" customHeight="1">
      <c r="B290" s="323"/>
      <c r="C290" s="323"/>
      <c r="D290" s="324"/>
      <c r="E290" s="8"/>
      <c r="F290" s="8"/>
      <c r="G290" s="8"/>
      <c r="H290" s="8"/>
      <c r="I290" s="8"/>
      <c r="J290" s="8"/>
      <c r="K290" s="8"/>
      <c r="L290" s="325"/>
      <c r="M290" s="325"/>
      <c r="N290" s="323"/>
      <c r="O290" s="326"/>
      <c r="P290" s="327"/>
      <c r="Q290" s="327"/>
      <c r="R290" s="10"/>
      <c r="S290" s="864"/>
      <c r="T290" s="8"/>
      <c r="U290" s="8"/>
      <c r="V290" s="8"/>
      <c r="W290" s="8"/>
      <c r="X290" s="10"/>
      <c r="Y290" s="15"/>
      <c r="Z290" s="8"/>
      <c r="AA290" s="1174"/>
      <c r="AB290" s="8"/>
      <c r="AC290" s="8"/>
      <c r="AD290" s="8"/>
      <c r="AE290" s="8"/>
      <c r="AF290" s="8"/>
      <c r="AG290" s="8"/>
      <c r="AH290" s="8"/>
      <c r="AI290" s="8"/>
    </row>
    <row r="291" spans="2:35" s="115" customFormat="1" ht="21.75" customHeight="1">
      <c r="B291" s="323"/>
      <c r="C291" s="323"/>
      <c r="D291" s="324"/>
      <c r="E291" s="8"/>
      <c r="F291" s="8"/>
      <c r="G291" s="8"/>
      <c r="H291" s="8"/>
      <c r="I291" s="8"/>
      <c r="J291" s="8"/>
      <c r="K291" s="8"/>
      <c r="L291" s="325"/>
      <c r="M291" s="325"/>
      <c r="N291" s="323"/>
      <c r="O291" s="326"/>
      <c r="P291" s="327"/>
      <c r="Q291" s="327"/>
      <c r="R291" s="10"/>
      <c r="S291" s="864"/>
      <c r="T291" s="8"/>
      <c r="U291" s="8"/>
      <c r="V291" s="8"/>
      <c r="W291" s="8"/>
      <c r="X291" s="10"/>
      <c r="Y291" s="15"/>
      <c r="Z291" s="8"/>
      <c r="AA291" s="1174"/>
      <c r="AB291" s="8"/>
      <c r="AC291" s="8"/>
      <c r="AD291" s="8"/>
      <c r="AE291" s="8"/>
      <c r="AF291" s="8"/>
      <c r="AG291" s="8"/>
      <c r="AH291" s="8"/>
      <c r="AI291" s="8"/>
    </row>
    <row r="292" spans="2:35" s="115" customFormat="1" ht="21.75" customHeight="1">
      <c r="B292" s="323"/>
      <c r="C292" s="323"/>
      <c r="D292" s="324"/>
      <c r="E292" s="8"/>
      <c r="F292" s="8"/>
      <c r="G292" s="8"/>
      <c r="H292" s="8"/>
      <c r="I292" s="8"/>
      <c r="J292" s="8"/>
      <c r="K292" s="8"/>
      <c r="L292" s="325"/>
      <c r="M292" s="325"/>
      <c r="N292" s="323"/>
      <c r="O292" s="326"/>
      <c r="P292" s="327"/>
      <c r="Q292" s="327"/>
      <c r="R292" s="10"/>
      <c r="S292" s="864"/>
      <c r="T292" s="8"/>
      <c r="U292" s="8"/>
      <c r="V292" s="8"/>
      <c r="W292" s="8"/>
      <c r="X292" s="10"/>
      <c r="Y292" s="15"/>
      <c r="Z292" s="8"/>
      <c r="AA292" s="1174"/>
      <c r="AB292" s="8"/>
      <c r="AC292" s="8"/>
      <c r="AD292" s="8"/>
      <c r="AE292" s="8"/>
      <c r="AF292" s="8"/>
      <c r="AG292" s="8"/>
      <c r="AH292" s="8"/>
      <c r="AI292" s="8"/>
    </row>
    <row r="293" spans="2:35" s="115" customFormat="1" ht="21.75" customHeight="1">
      <c r="B293" s="323"/>
      <c r="C293" s="323"/>
      <c r="D293" s="324"/>
      <c r="E293" s="8"/>
      <c r="F293" s="8"/>
      <c r="G293" s="8"/>
      <c r="H293" s="8"/>
      <c r="I293" s="8"/>
      <c r="J293" s="8"/>
      <c r="K293" s="8"/>
      <c r="L293" s="325"/>
      <c r="M293" s="325"/>
      <c r="N293" s="323"/>
      <c r="O293" s="326"/>
      <c r="P293" s="327"/>
      <c r="Q293" s="327"/>
      <c r="R293" s="10"/>
      <c r="S293" s="864"/>
      <c r="T293" s="8"/>
      <c r="U293" s="8"/>
      <c r="V293" s="8"/>
      <c r="W293" s="8"/>
      <c r="X293" s="10"/>
      <c r="Y293" s="15"/>
      <c r="Z293" s="8"/>
      <c r="AA293" s="1174"/>
      <c r="AB293" s="8"/>
      <c r="AC293" s="8"/>
      <c r="AD293" s="8"/>
      <c r="AE293" s="8"/>
      <c r="AF293" s="8"/>
      <c r="AG293" s="8"/>
      <c r="AH293" s="8"/>
      <c r="AI293" s="8"/>
    </row>
    <row r="294" spans="2:35" s="115" customFormat="1" ht="21.75" customHeight="1">
      <c r="B294" s="323"/>
      <c r="C294" s="323"/>
      <c r="D294" s="324"/>
      <c r="E294" s="8"/>
      <c r="F294" s="8"/>
      <c r="G294" s="8"/>
      <c r="H294" s="8"/>
      <c r="I294" s="8"/>
      <c r="J294" s="8"/>
      <c r="K294" s="8"/>
      <c r="L294" s="325"/>
      <c r="M294" s="325"/>
      <c r="N294" s="323"/>
      <c r="O294" s="326"/>
      <c r="P294" s="327"/>
      <c r="Q294" s="327"/>
      <c r="R294" s="10"/>
      <c r="S294" s="864"/>
      <c r="T294" s="8"/>
      <c r="U294" s="8"/>
      <c r="V294" s="8"/>
      <c r="W294" s="8"/>
      <c r="X294" s="10"/>
      <c r="Y294" s="15"/>
      <c r="Z294" s="8"/>
      <c r="AA294" s="1174"/>
      <c r="AB294" s="8"/>
      <c r="AC294" s="8"/>
      <c r="AD294" s="8"/>
      <c r="AE294" s="8"/>
      <c r="AF294" s="8"/>
      <c r="AG294" s="8"/>
      <c r="AH294" s="8"/>
      <c r="AI294" s="8"/>
    </row>
    <row r="295" spans="2:35" s="115" customFormat="1" ht="21.75" customHeight="1">
      <c r="B295" s="323"/>
      <c r="C295" s="323"/>
      <c r="D295" s="324"/>
      <c r="E295" s="8"/>
      <c r="F295" s="8"/>
      <c r="G295" s="8"/>
      <c r="H295" s="8"/>
      <c r="I295" s="8"/>
      <c r="J295" s="8"/>
      <c r="K295" s="8"/>
      <c r="L295" s="325"/>
      <c r="M295" s="325"/>
      <c r="N295" s="323"/>
      <c r="O295" s="326"/>
      <c r="P295" s="327"/>
      <c r="Q295" s="327"/>
      <c r="R295" s="10"/>
      <c r="S295" s="864"/>
      <c r="T295" s="8"/>
      <c r="U295" s="8"/>
      <c r="V295" s="8"/>
      <c r="W295" s="8"/>
      <c r="X295" s="10"/>
      <c r="Y295" s="15"/>
      <c r="Z295" s="8"/>
      <c r="AA295" s="1174"/>
      <c r="AB295" s="8"/>
      <c r="AC295" s="8"/>
      <c r="AD295" s="8"/>
      <c r="AE295" s="8"/>
      <c r="AF295" s="8"/>
      <c r="AG295" s="8"/>
      <c r="AH295" s="8"/>
      <c r="AI295" s="8"/>
    </row>
    <row r="296" spans="2:35" s="115" customFormat="1" ht="21.75" customHeight="1">
      <c r="B296" s="323"/>
      <c r="C296" s="323"/>
      <c r="D296" s="324"/>
      <c r="E296" s="8"/>
      <c r="F296" s="8"/>
      <c r="G296" s="8"/>
      <c r="H296" s="8"/>
      <c r="I296" s="8"/>
      <c r="J296" s="8"/>
      <c r="K296" s="8"/>
      <c r="L296" s="325"/>
      <c r="M296" s="325"/>
      <c r="N296" s="323"/>
      <c r="O296" s="326"/>
      <c r="P296" s="327"/>
      <c r="Q296" s="327"/>
      <c r="R296" s="10"/>
      <c r="S296" s="864"/>
      <c r="T296" s="8"/>
      <c r="U296" s="8"/>
      <c r="V296" s="8"/>
      <c r="W296" s="8"/>
      <c r="X296" s="10"/>
      <c r="Y296" s="15"/>
      <c r="Z296" s="8"/>
      <c r="AA296" s="1174"/>
      <c r="AB296" s="8"/>
      <c r="AC296" s="8"/>
      <c r="AD296" s="8"/>
      <c r="AE296" s="8"/>
      <c r="AF296" s="8"/>
      <c r="AG296" s="8"/>
      <c r="AH296" s="8"/>
      <c r="AI296" s="8"/>
    </row>
    <row r="297" spans="2:35" s="115" customFormat="1" ht="21.75" customHeight="1">
      <c r="B297" s="323"/>
      <c r="C297" s="323"/>
      <c r="D297" s="324"/>
      <c r="E297" s="8"/>
      <c r="F297" s="8"/>
      <c r="G297" s="8"/>
      <c r="H297" s="8"/>
      <c r="I297" s="8"/>
      <c r="J297" s="8"/>
      <c r="K297" s="8"/>
      <c r="L297" s="325"/>
      <c r="M297" s="325"/>
      <c r="N297" s="323"/>
      <c r="O297" s="326"/>
      <c r="P297" s="327"/>
      <c r="Q297" s="327"/>
      <c r="R297" s="10"/>
      <c r="S297" s="864"/>
      <c r="T297" s="8"/>
      <c r="U297" s="8"/>
      <c r="V297" s="8"/>
      <c r="W297" s="8"/>
      <c r="X297" s="10"/>
      <c r="Y297" s="15"/>
      <c r="Z297" s="8"/>
      <c r="AA297" s="1174"/>
      <c r="AB297" s="8"/>
      <c r="AC297" s="8"/>
      <c r="AD297" s="8"/>
      <c r="AE297" s="8"/>
      <c r="AF297" s="8"/>
      <c r="AG297" s="8"/>
      <c r="AH297" s="8"/>
      <c r="AI297" s="8"/>
    </row>
    <row r="298" spans="2:35" s="115" customFormat="1" ht="21.75" customHeight="1">
      <c r="B298" s="323"/>
      <c r="C298" s="323"/>
      <c r="D298" s="324"/>
      <c r="E298" s="8"/>
      <c r="F298" s="8"/>
      <c r="G298" s="8"/>
      <c r="H298" s="8"/>
      <c r="I298" s="8"/>
      <c r="J298" s="8"/>
      <c r="K298" s="8"/>
      <c r="L298" s="325"/>
      <c r="M298" s="325"/>
      <c r="N298" s="323"/>
      <c r="O298" s="326"/>
      <c r="P298" s="327"/>
      <c r="Q298" s="327"/>
      <c r="R298" s="10"/>
      <c r="S298" s="864"/>
      <c r="T298" s="8"/>
      <c r="U298" s="8"/>
      <c r="V298" s="8"/>
      <c r="W298" s="8"/>
      <c r="X298" s="10"/>
      <c r="Y298" s="15"/>
      <c r="Z298" s="8"/>
      <c r="AA298" s="1174"/>
      <c r="AB298" s="8"/>
      <c r="AC298" s="8"/>
      <c r="AD298" s="8"/>
      <c r="AE298" s="8"/>
      <c r="AF298" s="8"/>
      <c r="AG298" s="8"/>
      <c r="AH298" s="8"/>
      <c r="AI298" s="8"/>
    </row>
    <row r="299" spans="2:35" s="115" customFormat="1" ht="21.75" customHeight="1">
      <c r="B299" s="323"/>
      <c r="C299" s="323"/>
      <c r="D299" s="324"/>
      <c r="E299" s="8"/>
      <c r="F299" s="8"/>
      <c r="G299" s="8"/>
      <c r="H299" s="8"/>
      <c r="I299" s="8"/>
      <c r="J299" s="8"/>
      <c r="K299" s="8"/>
      <c r="L299" s="325"/>
      <c r="M299" s="325"/>
      <c r="N299" s="323"/>
      <c r="O299" s="326"/>
      <c r="P299" s="327"/>
      <c r="Q299" s="327"/>
      <c r="R299" s="10"/>
      <c r="S299" s="864"/>
      <c r="T299" s="8"/>
      <c r="U299" s="8"/>
      <c r="V299" s="8"/>
      <c r="W299" s="8"/>
      <c r="X299" s="10"/>
      <c r="Y299" s="15"/>
      <c r="Z299" s="8"/>
      <c r="AA299" s="1174"/>
      <c r="AB299" s="8"/>
      <c r="AC299" s="8"/>
      <c r="AD299" s="8"/>
      <c r="AE299" s="8"/>
      <c r="AF299" s="8"/>
      <c r="AG299" s="8"/>
      <c r="AH299" s="8"/>
      <c r="AI299" s="8"/>
    </row>
    <row r="300" spans="2:35" s="115" customFormat="1" ht="21.75" customHeight="1">
      <c r="B300" s="323"/>
      <c r="C300" s="323"/>
      <c r="D300" s="324"/>
      <c r="E300" s="8"/>
      <c r="F300" s="8"/>
      <c r="G300" s="8"/>
      <c r="H300" s="8"/>
      <c r="I300" s="8"/>
      <c r="J300" s="8"/>
      <c r="K300" s="8"/>
      <c r="L300" s="325"/>
      <c r="M300" s="325"/>
      <c r="N300" s="323"/>
      <c r="O300" s="326"/>
      <c r="P300" s="327"/>
      <c r="Q300" s="327"/>
      <c r="R300" s="10"/>
      <c r="S300" s="864"/>
      <c r="T300" s="8"/>
      <c r="U300" s="8"/>
      <c r="V300" s="8"/>
      <c r="W300" s="8"/>
      <c r="X300" s="10"/>
      <c r="Y300" s="15"/>
      <c r="Z300" s="8"/>
      <c r="AA300" s="1174"/>
      <c r="AB300" s="8"/>
      <c r="AC300" s="8"/>
      <c r="AD300" s="8"/>
      <c r="AE300" s="8"/>
      <c r="AF300" s="8"/>
      <c r="AG300" s="8"/>
      <c r="AH300" s="8"/>
      <c r="AI300" s="8"/>
    </row>
    <row r="301" spans="2:35" s="115" customFormat="1" ht="21.75" customHeight="1">
      <c r="B301" s="323"/>
      <c r="C301" s="323"/>
      <c r="D301" s="324"/>
      <c r="E301" s="8"/>
      <c r="F301" s="8"/>
      <c r="G301" s="8"/>
      <c r="H301" s="8"/>
      <c r="I301" s="8"/>
      <c r="J301" s="8"/>
      <c r="K301" s="8"/>
      <c r="L301" s="325"/>
      <c r="M301" s="325"/>
      <c r="N301" s="323"/>
      <c r="O301" s="326"/>
      <c r="P301" s="327"/>
      <c r="Q301" s="327"/>
      <c r="R301" s="10"/>
      <c r="S301" s="864"/>
      <c r="T301" s="8"/>
      <c r="U301" s="8"/>
      <c r="V301" s="8"/>
      <c r="W301" s="8"/>
      <c r="X301" s="10"/>
      <c r="Y301" s="15"/>
      <c r="Z301" s="8"/>
      <c r="AA301" s="1174"/>
      <c r="AB301" s="8"/>
      <c r="AC301" s="8"/>
      <c r="AD301" s="8"/>
      <c r="AE301" s="8"/>
      <c r="AF301" s="8"/>
      <c r="AG301" s="8"/>
      <c r="AH301" s="8"/>
      <c r="AI301" s="8"/>
    </row>
    <row r="302" spans="2:35" s="115" customFormat="1" ht="21.75" customHeight="1">
      <c r="B302" s="323"/>
      <c r="C302" s="323"/>
      <c r="D302" s="324"/>
      <c r="E302" s="8"/>
      <c r="F302" s="8"/>
      <c r="G302" s="8"/>
      <c r="H302" s="8"/>
      <c r="I302" s="8"/>
      <c r="J302" s="8"/>
      <c r="K302" s="8"/>
      <c r="L302" s="325"/>
      <c r="M302" s="325"/>
      <c r="N302" s="323"/>
      <c r="O302" s="326"/>
      <c r="P302" s="327"/>
      <c r="Q302" s="327"/>
      <c r="R302" s="10"/>
      <c r="S302" s="864"/>
      <c r="T302" s="8"/>
      <c r="U302" s="8"/>
      <c r="V302" s="8"/>
      <c r="W302" s="8"/>
      <c r="X302" s="10"/>
      <c r="Y302" s="15"/>
      <c r="Z302" s="8"/>
      <c r="AA302" s="1174"/>
      <c r="AB302" s="8"/>
      <c r="AC302" s="8"/>
      <c r="AD302" s="8"/>
      <c r="AE302" s="8"/>
      <c r="AF302" s="8"/>
      <c r="AG302" s="8"/>
      <c r="AH302" s="8"/>
      <c r="AI302" s="8"/>
    </row>
    <row r="303" spans="2:35" s="115" customFormat="1" ht="21.75" customHeight="1">
      <c r="B303" s="323"/>
      <c r="C303" s="323"/>
      <c r="D303" s="324"/>
      <c r="E303" s="8"/>
      <c r="F303" s="8"/>
      <c r="G303" s="8"/>
      <c r="H303" s="8"/>
      <c r="I303" s="8"/>
      <c r="J303" s="8"/>
      <c r="K303" s="8"/>
      <c r="L303" s="325"/>
      <c r="M303" s="325"/>
      <c r="N303" s="323"/>
      <c r="O303" s="326"/>
      <c r="P303" s="327"/>
      <c r="Q303" s="327"/>
      <c r="R303" s="10"/>
      <c r="S303" s="864"/>
      <c r="T303" s="8"/>
      <c r="U303" s="8"/>
      <c r="V303" s="8"/>
      <c r="W303" s="8"/>
      <c r="X303" s="10"/>
      <c r="Y303" s="15"/>
      <c r="Z303" s="8"/>
      <c r="AA303" s="1174"/>
      <c r="AB303" s="8"/>
      <c r="AC303" s="8"/>
      <c r="AD303" s="8"/>
      <c r="AE303" s="8"/>
      <c r="AF303" s="8"/>
      <c r="AG303" s="8"/>
      <c r="AH303" s="8"/>
      <c r="AI303" s="8"/>
    </row>
    <row r="304" spans="2:35" s="115" customFormat="1" ht="21.75" customHeight="1">
      <c r="B304" s="323"/>
      <c r="C304" s="323"/>
      <c r="D304" s="324"/>
      <c r="E304" s="8"/>
      <c r="F304" s="8"/>
      <c r="G304" s="8"/>
      <c r="H304" s="8"/>
      <c r="I304" s="8"/>
      <c r="J304" s="8"/>
      <c r="K304" s="8"/>
      <c r="L304" s="325"/>
      <c r="M304" s="325"/>
      <c r="N304" s="323"/>
      <c r="O304" s="326"/>
      <c r="P304" s="327"/>
      <c r="Q304" s="327"/>
      <c r="R304" s="10"/>
      <c r="S304" s="864"/>
      <c r="T304" s="8"/>
      <c r="U304" s="8"/>
      <c r="V304" s="8"/>
      <c r="W304" s="8"/>
      <c r="X304" s="10"/>
      <c r="Y304" s="15"/>
      <c r="Z304" s="8"/>
      <c r="AA304" s="1174"/>
      <c r="AB304" s="8"/>
      <c r="AC304" s="8"/>
      <c r="AD304" s="8"/>
      <c r="AE304" s="8"/>
      <c r="AF304" s="8"/>
      <c r="AG304" s="8"/>
      <c r="AH304" s="8"/>
      <c r="AI304" s="8"/>
    </row>
    <row r="305" spans="2:35" s="115" customFormat="1" ht="21.75" customHeight="1">
      <c r="B305" s="323"/>
      <c r="C305" s="323"/>
      <c r="D305" s="324"/>
      <c r="E305" s="8"/>
      <c r="F305" s="8"/>
      <c r="G305" s="8"/>
      <c r="H305" s="8"/>
      <c r="I305" s="8"/>
      <c r="J305" s="8"/>
      <c r="K305" s="8"/>
      <c r="L305" s="325"/>
      <c r="M305" s="325"/>
      <c r="N305" s="323"/>
      <c r="O305" s="326"/>
      <c r="P305" s="327"/>
      <c r="Q305" s="327"/>
      <c r="R305" s="10"/>
      <c r="S305" s="864"/>
      <c r="T305" s="8"/>
      <c r="U305" s="8"/>
      <c r="V305" s="8"/>
      <c r="W305" s="8"/>
      <c r="X305" s="10"/>
      <c r="Y305" s="15"/>
      <c r="Z305" s="8"/>
      <c r="AA305" s="1174"/>
      <c r="AB305" s="8"/>
      <c r="AC305" s="8"/>
      <c r="AD305" s="8"/>
      <c r="AE305" s="8"/>
      <c r="AF305" s="8"/>
      <c r="AG305" s="8"/>
      <c r="AH305" s="8"/>
      <c r="AI305" s="8"/>
    </row>
    <row r="306" spans="2:35" s="115" customFormat="1" ht="21.75" customHeight="1">
      <c r="B306" s="323"/>
      <c r="C306" s="323"/>
      <c r="D306" s="324"/>
      <c r="E306" s="8"/>
      <c r="F306" s="8"/>
      <c r="G306" s="8"/>
      <c r="H306" s="8"/>
      <c r="I306" s="8"/>
      <c r="J306" s="8"/>
      <c r="K306" s="8"/>
      <c r="L306" s="325"/>
      <c r="M306" s="325"/>
      <c r="N306" s="323"/>
      <c r="O306" s="326"/>
      <c r="P306" s="327"/>
      <c r="Q306" s="327"/>
      <c r="R306" s="10"/>
      <c r="S306" s="864"/>
      <c r="T306" s="8"/>
      <c r="U306" s="8"/>
      <c r="V306" s="8"/>
      <c r="W306" s="8"/>
      <c r="X306" s="10"/>
      <c r="Y306" s="15"/>
      <c r="Z306" s="8"/>
      <c r="AA306" s="1174"/>
      <c r="AB306" s="8"/>
      <c r="AC306" s="8"/>
      <c r="AD306" s="8"/>
      <c r="AE306" s="8"/>
      <c r="AF306" s="8"/>
      <c r="AG306" s="8"/>
      <c r="AH306" s="8"/>
      <c r="AI306" s="8"/>
    </row>
    <row r="307" spans="2:35" s="115" customFormat="1" ht="21.75" customHeight="1">
      <c r="B307" s="323"/>
      <c r="C307" s="323"/>
      <c r="D307" s="324"/>
      <c r="E307" s="8"/>
      <c r="F307" s="8"/>
      <c r="G307" s="8"/>
      <c r="H307" s="8"/>
      <c r="I307" s="8"/>
      <c r="J307" s="8"/>
      <c r="K307" s="8"/>
      <c r="L307" s="325"/>
      <c r="M307" s="325"/>
      <c r="N307" s="323"/>
      <c r="O307" s="326"/>
      <c r="P307" s="327"/>
      <c r="Q307" s="327"/>
      <c r="R307" s="10"/>
      <c r="S307" s="864"/>
      <c r="T307" s="8"/>
      <c r="U307" s="8"/>
      <c r="V307" s="8"/>
      <c r="W307" s="8"/>
      <c r="X307" s="10"/>
      <c r="Y307" s="15"/>
      <c r="Z307" s="8"/>
      <c r="AA307" s="1174"/>
      <c r="AB307" s="8"/>
      <c r="AC307" s="8"/>
      <c r="AD307" s="8"/>
      <c r="AE307" s="8"/>
      <c r="AF307" s="8"/>
      <c r="AG307" s="8"/>
      <c r="AH307" s="8"/>
      <c r="AI307" s="8"/>
    </row>
    <row r="308" spans="2:35" s="115" customFormat="1" ht="21.75" customHeight="1">
      <c r="B308" s="323"/>
      <c r="C308" s="323"/>
      <c r="D308" s="324"/>
      <c r="E308" s="8"/>
      <c r="F308" s="8"/>
      <c r="G308" s="8"/>
      <c r="H308" s="8"/>
      <c r="I308" s="8"/>
      <c r="J308" s="8"/>
      <c r="K308" s="8"/>
      <c r="L308" s="325"/>
      <c r="M308" s="325"/>
      <c r="N308" s="323"/>
      <c r="O308" s="326"/>
      <c r="P308" s="327"/>
      <c r="Q308" s="327"/>
      <c r="R308" s="10"/>
      <c r="S308" s="864"/>
      <c r="T308" s="8"/>
      <c r="U308" s="8"/>
      <c r="V308" s="8"/>
      <c r="W308" s="8"/>
      <c r="X308" s="10"/>
      <c r="Y308" s="15"/>
      <c r="Z308" s="8"/>
      <c r="AA308" s="1174"/>
      <c r="AB308" s="8"/>
      <c r="AC308" s="8"/>
      <c r="AD308" s="8"/>
      <c r="AE308" s="8"/>
      <c r="AF308" s="8"/>
      <c r="AG308" s="8"/>
      <c r="AH308" s="8"/>
      <c r="AI308" s="8"/>
    </row>
    <row r="309" spans="2:35" s="115" customFormat="1" ht="21.75" customHeight="1">
      <c r="B309" s="323"/>
      <c r="C309" s="323"/>
      <c r="D309" s="324"/>
      <c r="E309" s="8"/>
      <c r="F309" s="8"/>
      <c r="G309" s="8"/>
      <c r="H309" s="8"/>
      <c r="I309" s="8"/>
      <c r="J309" s="8"/>
      <c r="K309" s="8"/>
      <c r="L309" s="325"/>
      <c r="M309" s="325"/>
      <c r="N309" s="323"/>
      <c r="O309" s="326"/>
      <c r="P309" s="327"/>
      <c r="Q309" s="327"/>
      <c r="R309" s="10"/>
      <c r="S309" s="864"/>
      <c r="T309" s="8"/>
      <c r="U309" s="8"/>
      <c r="V309" s="8"/>
      <c r="W309" s="8"/>
      <c r="X309" s="10"/>
      <c r="Y309" s="15"/>
      <c r="Z309" s="8"/>
      <c r="AA309" s="1174"/>
      <c r="AB309" s="8"/>
      <c r="AC309" s="8"/>
      <c r="AD309" s="8"/>
      <c r="AE309" s="8"/>
      <c r="AF309" s="8"/>
      <c r="AG309" s="8"/>
      <c r="AH309" s="8"/>
      <c r="AI309" s="8"/>
    </row>
    <row r="310" spans="2:35" s="115" customFormat="1" ht="21.75" customHeight="1">
      <c r="B310" s="323"/>
      <c r="C310" s="323"/>
      <c r="D310" s="324"/>
      <c r="E310" s="8"/>
      <c r="F310" s="8"/>
      <c r="G310" s="8"/>
      <c r="H310" s="8"/>
      <c r="I310" s="8"/>
      <c r="J310" s="8"/>
      <c r="K310" s="8"/>
      <c r="L310" s="325"/>
      <c r="M310" s="325"/>
      <c r="N310" s="323"/>
      <c r="O310" s="326"/>
      <c r="P310" s="327"/>
      <c r="Q310" s="327"/>
      <c r="R310" s="10"/>
      <c r="S310" s="864"/>
      <c r="T310" s="8"/>
      <c r="U310" s="8"/>
      <c r="V310" s="8"/>
      <c r="W310" s="8"/>
      <c r="X310" s="10"/>
      <c r="Y310" s="15"/>
      <c r="Z310" s="8"/>
      <c r="AA310" s="1174"/>
      <c r="AB310" s="8"/>
      <c r="AC310" s="8"/>
      <c r="AD310" s="8"/>
      <c r="AE310" s="8"/>
      <c r="AF310" s="8"/>
      <c r="AG310" s="8"/>
      <c r="AH310" s="8"/>
      <c r="AI310" s="8"/>
    </row>
    <row r="311" spans="2:35" s="115" customFormat="1" ht="21.75" customHeight="1">
      <c r="B311" s="323"/>
      <c r="C311" s="323"/>
      <c r="D311" s="324"/>
      <c r="E311" s="8"/>
      <c r="F311" s="8"/>
      <c r="G311" s="8"/>
      <c r="H311" s="8"/>
      <c r="I311" s="8"/>
      <c r="J311" s="8"/>
      <c r="K311" s="8"/>
      <c r="L311" s="325"/>
      <c r="M311" s="325"/>
      <c r="N311" s="323"/>
      <c r="O311" s="326"/>
      <c r="P311" s="327"/>
      <c r="Q311" s="327"/>
      <c r="R311" s="10"/>
      <c r="S311" s="864"/>
      <c r="T311" s="8"/>
      <c r="U311" s="8"/>
      <c r="V311" s="8"/>
      <c r="W311" s="8"/>
      <c r="X311" s="10"/>
      <c r="Y311" s="15"/>
      <c r="Z311" s="8"/>
      <c r="AA311" s="1174"/>
      <c r="AB311" s="8"/>
      <c r="AC311" s="8"/>
      <c r="AD311" s="8"/>
      <c r="AE311" s="8"/>
      <c r="AF311" s="8"/>
      <c r="AG311" s="8"/>
      <c r="AH311" s="8"/>
      <c r="AI311" s="8"/>
    </row>
    <row r="312" spans="2:35" s="115" customFormat="1" ht="21.75" customHeight="1">
      <c r="B312" s="323"/>
      <c r="C312" s="323"/>
      <c r="D312" s="324"/>
      <c r="E312" s="8"/>
      <c r="F312" s="8"/>
      <c r="G312" s="8"/>
      <c r="H312" s="8"/>
      <c r="I312" s="8"/>
      <c r="J312" s="8"/>
      <c r="K312" s="8"/>
      <c r="L312" s="325"/>
      <c r="M312" s="325"/>
      <c r="N312" s="323"/>
      <c r="O312" s="326"/>
      <c r="P312" s="327"/>
      <c r="Q312" s="327"/>
      <c r="R312" s="10"/>
      <c r="S312" s="864"/>
      <c r="T312" s="8"/>
      <c r="U312" s="8"/>
      <c r="V312" s="8"/>
      <c r="W312" s="8"/>
      <c r="X312" s="10"/>
      <c r="Y312" s="15"/>
      <c r="Z312" s="8"/>
      <c r="AA312" s="1174"/>
      <c r="AB312" s="8"/>
      <c r="AC312" s="8"/>
      <c r="AD312" s="8"/>
      <c r="AE312" s="8"/>
      <c r="AF312" s="8"/>
      <c r="AG312" s="8"/>
      <c r="AH312" s="8"/>
      <c r="AI312" s="8"/>
    </row>
    <row r="313" spans="2:35" s="115" customFormat="1" ht="21.75" customHeight="1">
      <c r="B313" s="323"/>
      <c r="C313" s="323"/>
      <c r="D313" s="324"/>
      <c r="E313" s="8"/>
      <c r="F313" s="8"/>
      <c r="G313" s="8"/>
      <c r="H313" s="8"/>
      <c r="I313" s="8"/>
      <c r="J313" s="8"/>
      <c r="K313" s="8"/>
      <c r="L313" s="325"/>
      <c r="M313" s="325"/>
      <c r="N313" s="323"/>
      <c r="O313" s="326"/>
      <c r="P313" s="327"/>
      <c r="Q313" s="327"/>
      <c r="R313" s="10"/>
      <c r="S313" s="864"/>
      <c r="T313" s="8"/>
      <c r="U313" s="8"/>
      <c r="V313" s="8"/>
      <c r="W313" s="8"/>
      <c r="X313" s="10"/>
      <c r="Y313" s="15"/>
      <c r="Z313" s="8"/>
      <c r="AA313" s="1174"/>
      <c r="AB313" s="8"/>
      <c r="AC313" s="8"/>
      <c r="AD313" s="8"/>
      <c r="AE313" s="8"/>
      <c r="AF313" s="8"/>
      <c r="AG313" s="8"/>
      <c r="AH313" s="8"/>
      <c r="AI313" s="8"/>
    </row>
    <row r="314" spans="2:35" s="115" customFormat="1" ht="21.75" customHeight="1">
      <c r="B314" s="323"/>
      <c r="C314" s="323"/>
      <c r="D314" s="324"/>
      <c r="E314" s="8"/>
      <c r="F314" s="8"/>
      <c r="G314" s="8"/>
      <c r="H314" s="8"/>
      <c r="I314" s="8"/>
      <c r="J314" s="8"/>
      <c r="K314" s="8"/>
      <c r="L314" s="325"/>
      <c r="M314" s="325"/>
      <c r="N314" s="323"/>
      <c r="O314" s="326"/>
      <c r="P314" s="327"/>
      <c r="Q314" s="327"/>
      <c r="R314" s="10"/>
      <c r="S314" s="864"/>
      <c r="T314" s="8"/>
      <c r="U314" s="8"/>
      <c r="V314" s="8"/>
      <c r="W314" s="8"/>
      <c r="X314" s="10"/>
      <c r="Y314" s="15"/>
      <c r="Z314" s="8"/>
      <c r="AA314" s="1174"/>
      <c r="AB314" s="8"/>
      <c r="AC314" s="8"/>
      <c r="AD314" s="8"/>
      <c r="AE314" s="8"/>
      <c r="AF314" s="8"/>
      <c r="AG314" s="8"/>
      <c r="AH314" s="8"/>
      <c r="AI314" s="8"/>
    </row>
    <row r="315" spans="2:35" s="115" customFormat="1" ht="21.75" customHeight="1">
      <c r="B315" s="323"/>
      <c r="C315" s="323"/>
      <c r="D315" s="324"/>
      <c r="E315" s="8"/>
      <c r="F315" s="8"/>
      <c r="G315" s="8"/>
      <c r="H315" s="8"/>
      <c r="I315" s="8"/>
      <c r="J315" s="8"/>
      <c r="K315" s="8"/>
      <c r="L315" s="325"/>
      <c r="M315" s="325"/>
      <c r="N315" s="323"/>
      <c r="O315" s="326"/>
      <c r="P315" s="327"/>
      <c r="Q315" s="327"/>
      <c r="R315" s="10"/>
      <c r="S315" s="864"/>
      <c r="T315" s="8"/>
      <c r="U315" s="8"/>
      <c r="V315" s="8"/>
      <c r="W315" s="8"/>
      <c r="X315" s="10"/>
      <c r="Y315" s="15"/>
      <c r="Z315" s="8"/>
      <c r="AA315" s="1174"/>
      <c r="AB315" s="8"/>
      <c r="AC315" s="8"/>
      <c r="AD315" s="8"/>
      <c r="AE315" s="8"/>
      <c r="AF315" s="8"/>
      <c r="AG315" s="8"/>
      <c r="AH315" s="8"/>
      <c r="AI315" s="8"/>
    </row>
    <row r="316" spans="2:35" s="115" customFormat="1" ht="21.75" customHeight="1">
      <c r="B316" s="323"/>
      <c r="C316" s="323"/>
      <c r="D316" s="324"/>
      <c r="E316" s="8"/>
      <c r="F316" s="8"/>
      <c r="G316" s="8"/>
      <c r="H316" s="8"/>
      <c r="I316" s="8"/>
      <c r="J316" s="8"/>
      <c r="K316" s="8"/>
      <c r="L316" s="325"/>
      <c r="M316" s="325"/>
      <c r="N316" s="323"/>
      <c r="O316" s="326"/>
      <c r="P316" s="327"/>
      <c r="Q316" s="327"/>
      <c r="R316" s="10"/>
      <c r="S316" s="864"/>
      <c r="T316" s="8"/>
      <c r="U316" s="8"/>
      <c r="V316" s="8"/>
      <c r="W316" s="8"/>
      <c r="X316" s="10"/>
      <c r="Y316" s="15"/>
      <c r="Z316" s="8"/>
      <c r="AA316" s="1174"/>
      <c r="AB316" s="8"/>
      <c r="AC316" s="8"/>
      <c r="AD316" s="8"/>
      <c r="AE316" s="8"/>
      <c r="AF316" s="8"/>
      <c r="AG316" s="8"/>
      <c r="AH316" s="8"/>
      <c r="AI316" s="8"/>
    </row>
    <row r="317" spans="2:35" s="115" customFormat="1" ht="21.75" customHeight="1">
      <c r="B317" s="323"/>
      <c r="C317" s="323"/>
      <c r="D317" s="324"/>
      <c r="E317" s="8"/>
      <c r="F317" s="8"/>
      <c r="G317" s="8"/>
      <c r="H317" s="8"/>
      <c r="I317" s="8"/>
      <c r="J317" s="8"/>
      <c r="K317" s="8"/>
      <c r="L317" s="325"/>
      <c r="M317" s="325"/>
      <c r="N317" s="323"/>
      <c r="O317" s="326"/>
      <c r="P317" s="327"/>
      <c r="Q317" s="327"/>
      <c r="R317" s="10"/>
      <c r="S317" s="864"/>
      <c r="T317" s="8"/>
      <c r="U317" s="8"/>
      <c r="V317" s="8"/>
      <c r="W317" s="8"/>
      <c r="X317" s="10"/>
      <c r="Y317" s="15"/>
      <c r="Z317" s="8"/>
      <c r="AA317" s="1174"/>
      <c r="AB317" s="8"/>
      <c r="AC317" s="8"/>
      <c r="AD317" s="8"/>
      <c r="AE317" s="8"/>
      <c r="AF317" s="8"/>
      <c r="AG317" s="8"/>
      <c r="AH317" s="8"/>
      <c r="AI317" s="8"/>
    </row>
    <row r="318" spans="2:35" s="115" customFormat="1" ht="21.75" customHeight="1">
      <c r="B318" s="323"/>
      <c r="C318" s="323"/>
      <c r="D318" s="324"/>
      <c r="E318" s="8"/>
      <c r="F318" s="8"/>
      <c r="G318" s="8"/>
      <c r="H318" s="8"/>
      <c r="I318" s="8"/>
      <c r="J318" s="8"/>
      <c r="K318" s="8"/>
      <c r="L318" s="325"/>
      <c r="M318" s="325"/>
      <c r="N318" s="323"/>
      <c r="O318" s="326"/>
      <c r="P318" s="327"/>
      <c r="Q318" s="327"/>
      <c r="R318" s="10"/>
      <c r="S318" s="864"/>
      <c r="T318" s="8"/>
      <c r="U318" s="8"/>
      <c r="V318" s="8"/>
      <c r="W318" s="8"/>
      <c r="X318" s="10"/>
      <c r="Y318" s="15"/>
      <c r="Z318" s="8"/>
      <c r="AA318" s="1174"/>
      <c r="AB318" s="8"/>
      <c r="AC318" s="8"/>
      <c r="AD318" s="8"/>
      <c r="AE318" s="8"/>
      <c r="AF318" s="8"/>
      <c r="AG318" s="8"/>
      <c r="AH318" s="8"/>
      <c r="AI318" s="8"/>
    </row>
    <row r="319" spans="2:35" s="115" customFormat="1" ht="21.75" customHeight="1">
      <c r="B319" s="323"/>
      <c r="C319" s="323"/>
      <c r="D319" s="324"/>
      <c r="E319" s="8"/>
      <c r="F319" s="8"/>
      <c r="G319" s="8"/>
      <c r="H319" s="8"/>
      <c r="I319" s="8"/>
      <c r="J319" s="8"/>
      <c r="K319" s="8"/>
      <c r="L319" s="325"/>
      <c r="M319" s="325"/>
      <c r="N319" s="323"/>
      <c r="O319" s="326"/>
      <c r="P319" s="327"/>
      <c r="Q319" s="327"/>
      <c r="R319" s="10"/>
      <c r="S319" s="864"/>
      <c r="T319" s="8"/>
      <c r="U319" s="8"/>
      <c r="V319" s="8"/>
      <c r="W319" s="8"/>
      <c r="X319" s="10"/>
      <c r="Y319" s="15"/>
      <c r="Z319" s="8"/>
      <c r="AA319" s="1174"/>
      <c r="AB319" s="8"/>
      <c r="AC319" s="8"/>
      <c r="AD319" s="8"/>
      <c r="AE319" s="8"/>
      <c r="AF319" s="8"/>
      <c r="AG319" s="8"/>
      <c r="AH319" s="8"/>
      <c r="AI319" s="8"/>
    </row>
    <row r="320" spans="2:35" s="115" customFormat="1" ht="21.75" customHeight="1">
      <c r="B320" s="323"/>
      <c r="C320" s="323"/>
      <c r="D320" s="324"/>
      <c r="E320" s="8"/>
      <c r="F320" s="8"/>
      <c r="G320" s="8"/>
      <c r="H320" s="8"/>
      <c r="I320" s="8"/>
      <c r="J320" s="8"/>
      <c r="K320" s="8"/>
      <c r="L320" s="325"/>
      <c r="M320" s="325"/>
      <c r="N320" s="323"/>
      <c r="O320" s="326"/>
      <c r="P320" s="327"/>
      <c r="Q320" s="327"/>
      <c r="R320" s="10"/>
      <c r="S320" s="864"/>
      <c r="T320" s="8"/>
      <c r="U320" s="8"/>
      <c r="V320" s="8"/>
      <c r="W320" s="8"/>
      <c r="X320" s="10"/>
      <c r="Y320" s="15"/>
      <c r="Z320" s="8"/>
      <c r="AA320" s="1174"/>
      <c r="AB320" s="8"/>
      <c r="AC320" s="8"/>
      <c r="AD320" s="8"/>
      <c r="AE320" s="8"/>
      <c r="AF320" s="8"/>
      <c r="AG320" s="8"/>
      <c r="AH320" s="8"/>
      <c r="AI320" s="8"/>
    </row>
    <row r="321" spans="2:35" s="115" customFormat="1" ht="21.75" customHeight="1">
      <c r="B321" s="323"/>
      <c r="C321" s="323"/>
      <c r="D321" s="324"/>
      <c r="E321" s="8"/>
      <c r="F321" s="8"/>
      <c r="G321" s="8"/>
      <c r="H321" s="8"/>
      <c r="I321" s="8"/>
      <c r="J321" s="8"/>
      <c r="K321" s="8"/>
      <c r="L321" s="325"/>
      <c r="M321" s="325"/>
      <c r="N321" s="323"/>
      <c r="O321" s="326"/>
      <c r="P321" s="327"/>
      <c r="Q321" s="327"/>
      <c r="R321" s="10"/>
      <c r="S321" s="864"/>
      <c r="T321" s="8"/>
      <c r="U321" s="8"/>
      <c r="V321" s="8"/>
      <c r="W321" s="8"/>
      <c r="X321" s="10"/>
      <c r="Y321" s="15"/>
      <c r="Z321" s="8"/>
      <c r="AA321" s="1174"/>
      <c r="AB321" s="8"/>
      <c r="AC321" s="8"/>
      <c r="AD321" s="8"/>
      <c r="AE321" s="8"/>
      <c r="AF321" s="8"/>
      <c r="AG321" s="8"/>
      <c r="AH321" s="8"/>
      <c r="AI321" s="8"/>
    </row>
    <row r="322" spans="2:35" s="115" customFormat="1" ht="21.75" customHeight="1">
      <c r="B322" s="323"/>
      <c r="C322" s="323"/>
      <c r="D322" s="324"/>
      <c r="E322" s="8"/>
      <c r="F322" s="8"/>
      <c r="G322" s="8"/>
      <c r="H322" s="8"/>
      <c r="I322" s="8"/>
      <c r="J322" s="8"/>
      <c r="K322" s="8"/>
      <c r="L322" s="325"/>
      <c r="M322" s="325"/>
      <c r="N322" s="323"/>
      <c r="O322" s="326"/>
      <c r="P322" s="327"/>
      <c r="Q322" s="327"/>
      <c r="R322" s="10"/>
      <c r="S322" s="864"/>
      <c r="T322" s="8"/>
      <c r="U322" s="8"/>
      <c r="V322" s="8"/>
      <c r="W322" s="8"/>
      <c r="X322" s="10"/>
      <c r="Y322" s="15"/>
      <c r="Z322" s="8"/>
      <c r="AA322" s="1174"/>
      <c r="AB322" s="8"/>
      <c r="AC322" s="8"/>
      <c r="AD322" s="8"/>
      <c r="AE322" s="8"/>
      <c r="AF322" s="8"/>
      <c r="AG322" s="8"/>
      <c r="AH322" s="8"/>
      <c r="AI322" s="8"/>
    </row>
    <row r="323" spans="2:35" s="115" customFormat="1" ht="21.75" customHeight="1">
      <c r="B323" s="323"/>
      <c r="C323" s="323"/>
      <c r="D323" s="324"/>
      <c r="E323" s="8"/>
      <c r="F323" s="8"/>
      <c r="G323" s="8"/>
      <c r="H323" s="8"/>
      <c r="I323" s="8"/>
      <c r="J323" s="8"/>
      <c r="K323" s="8"/>
      <c r="L323" s="325"/>
      <c r="M323" s="325"/>
      <c r="N323" s="323"/>
      <c r="O323" s="326"/>
      <c r="P323" s="327"/>
      <c r="Q323" s="327"/>
      <c r="R323" s="10"/>
      <c r="S323" s="864"/>
      <c r="T323" s="8"/>
      <c r="U323" s="8"/>
      <c r="V323" s="8"/>
      <c r="W323" s="8"/>
      <c r="X323" s="10"/>
      <c r="Y323" s="15"/>
      <c r="Z323" s="8"/>
      <c r="AA323" s="1174"/>
      <c r="AB323" s="8"/>
      <c r="AC323" s="8"/>
      <c r="AD323" s="8"/>
      <c r="AE323" s="8"/>
      <c r="AF323" s="8"/>
      <c r="AG323" s="8"/>
      <c r="AH323" s="8"/>
      <c r="AI323" s="8"/>
    </row>
    <row r="324" spans="2:35" s="115" customFormat="1" ht="21.75" customHeight="1">
      <c r="B324" s="323"/>
      <c r="C324" s="323"/>
      <c r="D324" s="324"/>
      <c r="E324" s="8"/>
      <c r="F324" s="8"/>
      <c r="G324" s="8"/>
      <c r="H324" s="8"/>
      <c r="I324" s="8"/>
      <c r="J324" s="8"/>
      <c r="K324" s="8"/>
      <c r="L324" s="325"/>
      <c r="M324" s="325"/>
      <c r="N324" s="323"/>
      <c r="O324" s="326"/>
      <c r="P324" s="327"/>
      <c r="Q324" s="327"/>
      <c r="R324" s="10"/>
      <c r="S324" s="864"/>
      <c r="T324" s="8"/>
      <c r="U324" s="8"/>
      <c r="V324" s="8"/>
      <c r="W324" s="8"/>
      <c r="X324" s="10"/>
      <c r="Y324" s="15"/>
      <c r="Z324" s="8"/>
      <c r="AA324" s="1174"/>
      <c r="AB324" s="8"/>
      <c r="AC324" s="8"/>
      <c r="AD324" s="8"/>
      <c r="AE324" s="8"/>
      <c r="AF324" s="8"/>
      <c r="AG324" s="8"/>
      <c r="AH324" s="8"/>
      <c r="AI324" s="8"/>
    </row>
    <row r="325" spans="2:35" s="115" customFormat="1" ht="21.75" customHeight="1">
      <c r="B325" s="323"/>
      <c r="C325" s="323"/>
      <c r="D325" s="324"/>
      <c r="E325" s="8"/>
      <c r="F325" s="8"/>
      <c r="G325" s="8"/>
      <c r="H325" s="8"/>
      <c r="I325" s="8"/>
      <c r="J325" s="8"/>
      <c r="K325" s="8"/>
      <c r="L325" s="325"/>
      <c r="M325" s="325"/>
      <c r="N325" s="323"/>
      <c r="O325" s="326"/>
      <c r="P325" s="327"/>
      <c r="Q325" s="327"/>
      <c r="R325" s="10"/>
      <c r="S325" s="864"/>
      <c r="T325" s="8"/>
      <c r="U325" s="8"/>
      <c r="V325" s="8"/>
      <c r="W325" s="8"/>
      <c r="X325" s="10"/>
      <c r="Y325" s="15"/>
      <c r="Z325" s="8"/>
      <c r="AA325" s="1174"/>
      <c r="AB325" s="8"/>
      <c r="AC325" s="8"/>
      <c r="AD325" s="8"/>
      <c r="AE325" s="8"/>
      <c r="AF325" s="8"/>
      <c r="AG325" s="8"/>
      <c r="AH325" s="8"/>
      <c r="AI325" s="8"/>
    </row>
    <row r="326" spans="2:35" s="115" customFormat="1" ht="21.75" customHeight="1">
      <c r="B326" s="323"/>
      <c r="C326" s="323"/>
      <c r="D326" s="324"/>
      <c r="E326" s="8"/>
      <c r="F326" s="8"/>
      <c r="G326" s="8"/>
      <c r="H326" s="8"/>
      <c r="I326" s="8"/>
      <c r="J326" s="8"/>
      <c r="K326" s="8"/>
      <c r="L326" s="325"/>
      <c r="M326" s="325"/>
      <c r="N326" s="323"/>
      <c r="O326" s="326"/>
      <c r="P326" s="327"/>
      <c r="Q326" s="327"/>
      <c r="R326" s="10"/>
      <c r="S326" s="864"/>
      <c r="T326" s="8"/>
      <c r="U326" s="8"/>
      <c r="V326" s="8"/>
      <c r="W326" s="8"/>
      <c r="X326" s="10"/>
      <c r="Y326" s="15"/>
      <c r="Z326" s="8"/>
      <c r="AA326" s="1174"/>
      <c r="AB326" s="8"/>
      <c r="AC326" s="8"/>
      <c r="AD326" s="8"/>
      <c r="AE326" s="8"/>
      <c r="AF326" s="8"/>
      <c r="AG326" s="8"/>
      <c r="AH326" s="8"/>
      <c r="AI326" s="8"/>
    </row>
    <row r="327" spans="2:35" s="115" customFormat="1" ht="21.75" customHeight="1">
      <c r="B327" s="323"/>
      <c r="C327" s="323"/>
      <c r="D327" s="324"/>
      <c r="E327" s="8"/>
      <c r="F327" s="8"/>
      <c r="G327" s="8"/>
      <c r="H327" s="8"/>
      <c r="I327" s="8"/>
      <c r="J327" s="8"/>
      <c r="K327" s="8"/>
      <c r="L327" s="325"/>
      <c r="M327" s="325"/>
      <c r="N327" s="323"/>
      <c r="O327" s="326"/>
      <c r="P327" s="327"/>
      <c r="Q327" s="327"/>
      <c r="R327" s="10"/>
      <c r="S327" s="864"/>
      <c r="T327" s="8"/>
      <c r="U327" s="8"/>
      <c r="V327" s="8"/>
      <c r="W327" s="8"/>
      <c r="X327" s="10"/>
      <c r="Y327" s="15"/>
      <c r="Z327" s="8"/>
      <c r="AA327" s="1174"/>
      <c r="AB327" s="8"/>
      <c r="AC327" s="8"/>
      <c r="AD327" s="8"/>
      <c r="AE327" s="8"/>
      <c r="AF327" s="8"/>
      <c r="AG327" s="8"/>
      <c r="AH327" s="8"/>
      <c r="AI327" s="8"/>
    </row>
    <row r="328" spans="2:35" s="115" customFormat="1" ht="21.75" customHeight="1">
      <c r="B328" s="323"/>
      <c r="C328" s="323"/>
      <c r="D328" s="324"/>
      <c r="E328" s="8"/>
      <c r="F328" s="8"/>
      <c r="G328" s="8"/>
      <c r="H328" s="8"/>
      <c r="I328" s="8"/>
      <c r="J328" s="8"/>
      <c r="K328" s="8"/>
      <c r="L328" s="325"/>
      <c r="M328" s="325"/>
      <c r="N328" s="323"/>
      <c r="O328" s="326"/>
      <c r="P328" s="327"/>
      <c r="Q328" s="327"/>
      <c r="R328" s="10"/>
      <c r="S328" s="864"/>
      <c r="T328" s="8"/>
      <c r="U328" s="8"/>
      <c r="V328" s="8"/>
      <c r="W328" s="8"/>
      <c r="X328" s="10"/>
      <c r="Y328" s="15"/>
      <c r="Z328" s="8"/>
      <c r="AA328" s="1174"/>
      <c r="AB328" s="8"/>
      <c r="AC328" s="8"/>
      <c r="AD328" s="8"/>
      <c r="AE328" s="8"/>
      <c r="AF328" s="8"/>
      <c r="AG328" s="8"/>
      <c r="AH328" s="8"/>
      <c r="AI328" s="8"/>
    </row>
    <row r="329" spans="2:35" s="115" customFormat="1" ht="21.75" customHeight="1">
      <c r="B329" s="323"/>
      <c r="C329" s="323"/>
      <c r="D329" s="324"/>
      <c r="E329" s="8"/>
      <c r="F329" s="8"/>
      <c r="G329" s="8"/>
      <c r="H329" s="8"/>
      <c r="I329" s="8"/>
      <c r="J329" s="8"/>
      <c r="K329" s="8"/>
      <c r="L329" s="325"/>
      <c r="M329" s="325"/>
      <c r="N329" s="323"/>
      <c r="O329" s="326"/>
      <c r="P329" s="327"/>
      <c r="Q329" s="327"/>
      <c r="R329" s="10"/>
      <c r="S329" s="864"/>
      <c r="T329" s="8"/>
      <c r="U329" s="8"/>
      <c r="V329" s="8"/>
      <c r="W329" s="8"/>
      <c r="X329" s="10"/>
      <c r="Y329" s="15"/>
      <c r="Z329" s="8"/>
      <c r="AA329" s="1174"/>
      <c r="AB329" s="8"/>
      <c r="AC329" s="8"/>
      <c r="AD329" s="8"/>
      <c r="AE329" s="8"/>
      <c r="AF329" s="8"/>
      <c r="AG329" s="8"/>
      <c r="AH329" s="8"/>
      <c r="AI329" s="8"/>
    </row>
    <row r="330" spans="2:35" s="115" customFormat="1" ht="21.75" customHeight="1">
      <c r="B330" s="323"/>
      <c r="C330" s="323"/>
      <c r="D330" s="324"/>
      <c r="E330" s="8"/>
      <c r="F330" s="8"/>
      <c r="G330" s="8"/>
      <c r="H330" s="8"/>
      <c r="I330" s="8"/>
      <c r="J330" s="8"/>
      <c r="K330" s="8"/>
      <c r="L330" s="325"/>
      <c r="M330" s="325"/>
      <c r="N330" s="323"/>
      <c r="O330" s="326"/>
      <c r="P330" s="327"/>
      <c r="Q330" s="327"/>
      <c r="R330" s="10"/>
      <c r="S330" s="864"/>
      <c r="T330" s="8"/>
      <c r="U330" s="8"/>
      <c r="V330" s="8"/>
      <c r="W330" s="8"/>
      <c r="X330" s="10"/>
      <c r="Y330" s="15"/>
      <c r="Z330" s="8"/>
      <c r="AA330" s="1174"/>
      <c r="AB330" s="8"/>
      <c r="AC330" s="8"/>
      <c r="AD330" s="8"/>
      <c r="AE330" s="8"/>
      <c r="AF330" s="8"/>
      <c r="AG330" s="8"/>
      <c r="AH330" s="8"/>
      <c r="AI330" s="8"/>
    </row>
    <row r="331" spans="2:35" s="115" customFormat="1" ht="21.75" customHeight="1">
      <c r="B331" s="323"/>
      <c r="C331" s="323"/>
      <c r="D331" s="324"/>
      <c r="E331" s="8"/>
      <c r="F331" s="8"/>
      <c r="G331" s="8"/>
      <c r="H331" s="8"/>
      <c r="I331" s="8"/>
      <c r="J331" s="8"/>
      <c r="K331" s="8"/>
      <c r="L331" s="325"/>
      <c r="M331" s="325"/>
      <c r="N331" s="323"/>
      <c r="O331" s="326"/>
      <c r="P331" s="327"/>
      <c r="Q331" s="327"/>
      <c r="R331" s="10"/>
      <c r="S331" s="864"/>
      <c r="T331" s="8"/>
      <c r="U331" s="8"/>
      <c r="V331" s="8"/>
      <c r="W331" s="8"/>
      <c r="X331" s="10"/>
      <c r="Y331" s="15"/>
      <c r="Z331" s="8"/>
      <c r="AA331" s="1174"/>
      <c r="AB331" s="8"/>
      <c r="AC331" s="8"/>
      <c r="AD331" s="8"/>
      <c r="AE331" s="8"/>
      <c r="AF331" s="8"/>
      <c r="AG331" s="8"/>
      <c r="AH331" s="8"/>
      <c r="AI331" s="8"/>
    </row>
    <row r="332" spans="2:35" s="115" customFormat="1" ht="21.75" customHeight="1">
      <c r="B332" s="323"/>
      <c r="C332" s="323"/>
      <c r="D332" s="324"/>
      <c r="E332" s="8"/>
      <c r="F332" s="8"/>
      <c r="G332" s="8"/>
      <c r="H332" s="8"/>
      <c r="I332" s="8"/>
      <c r="J332" s="8"/>
      <c r="K332" s="8"/>
      <c r="L332" s="325"/>
      <c r="M332" s="325"/>
      <c r="N332" s="323"/>
      <c r="O332" s="326"/>
      <c r="P332" s="327"/>
      <c r="Q332" s="327"/>
      <c r="R332" s="10"/>
      <c r="S332" s="864"/>
      <c r="T332" s="8"/>
      <c r="U332" s="8"/>
      <c r="V332" s="8"/>
      <c r="W332" s="8"/>
      <c r="X332" s="10"/>
      <c r="Y332" s="15"/>
      <c r="Z332" s="8"/>
      <c r="AA332" s="1174"/>
      <c r="AB332" s="8"/>
      <c r="AC332" s="8"/>
      <c r="AD332" s="8"/>
      <c r="AE332" s="8"/>
      <c r="AF332" s="8"/>
      <c r="AG332" s="8"/>
      <c r="AH332" s="8"/>
      <c r="AI332" s="8"/>
    </row>
    <row r="333" spans="2:35" s="115" customFormat="1" ht="21.75" customHeight="1">
      <c r="B333" s="323"/>
      <c r="C333" s="323"/>
      <c r="D333" s="324"/>
      <c r="E333" s="8"/>
      <c r="F333" s="8"/>
      <c r="G333" s="8"/>
      <c r="H333" s="8"/>
      <c r="I333" s="8"/>
      <c r="J333" s="8"/>
      <c r="K333" s="8"/>
      <c r="L333" s="325"/>
      <c r="M333" s="325"/>
      <c r="N333" s="323"/>
      <c r="O333" s="326"/>
      <c r="P333" s="327"/>
      <c r="Q333" s="327"/>
      <c r="R333" s="10"/>
      <c r="S333" s="864"/>
      <c r="T333" s="8"/>
      <c r="U333" s="8"/>
      <c r="V333" s="8"/>
      <c r="W333" s="8"/>
      <c r="X333" s="10"/>
      <c r="Y333" s="15"/>
      <c r="Z333" s="8"/>
      <c r="AA333" s="1174"/>
      <c r="AB333" s="8"/>
      <c r="AC333" s="8"/>
      <c r="AD333" s="8"/>
      <c r="AE333" s="8"/>
      <c r="AF333" s="8"/>
      <c r="AG333" s="8"/>
      <c r="AH333" s="8"/>
      <c r="AI333" s="8"/>
    </row>
    <row r="334" spans="2:35" s="115" customFormat="1" ht="21.75" customHeight="1">
      <c r="B334" s="323"/>
      <c r="C334" s="323"/>
      <c r="D334" s="324"/>
      <c r="E334" s="8"/>
      <c r="F334" s="8"/>
      <c r="G334" s="8"/>
      <c r="H334" s="8"/>
      <c r="I334" s="8"/>
      <c r="J334" s="8"/>
      <c r="K334" s="8"/>
      <c r="L334" s="325"/>
      <c r="M334" s="325"/>
      <c r="N334" s="323"/>
      <c r="O334" s="326"/>
      <c r="P334" s="327"/>
      <c r="Q334" s="327"/>
      <c r="R334" s="10"/>
      <c r="S334" s="864"/>
      <c r="T334" s="8"/>
      <c r="U334" s="8"/>
      <c r="V334" s="8"/>
      <c r="W334" s="8"/>
      <c r="X334" s="10"/>
      <c r="Y334" s="15"/>
      <c r="Z334" s="8"/>
      <c r="AA334" s="1174"/>
      <c r="AB334" s="8"/>
      <c r="AC334" s="8"/>
      <c r="AD334" s="8"/>
      <c r="AE334" s="8"/>
      <c r="AF334" s="8"/>
      <c r="AG334" s="8"/>
      <c r="AH334" s="8"/>
      <c r="AI334" s="8"/>
    </row>
    <row r="335" spans="2:35" s="115" customFormat="1" ht="21.75" customHeight="1">
      <c r="B335" s="323"/>
      <c r="C335" s="323"/>
      <c r="D335" s="324"/>
      <c r="E335" s="8"/>
      <c r="F335" s="8"/>
      <c r="G335" s="8"/>
      <c r="H335" s="8"/>
      <c r="I335" s="8"/>
      <c r="J335" s="8"/>
      <c r="K335" s="8"/>
      <c r="L335" s="325"/>
      <c r="M335" s="325"/>
      <c r="N335" s="323"/>
      <c r="O335" s="326"/>
      <c r="P335" s="327"/>
      <c r="Q335" s="327"/>
      <c r="R335" s="10"/>
      <c r="S335" s="864"/>
      <c r="T335" s="8"/>
      <c r="U335" s="8"/>
      <c r="V335" s="8"/>
      <c r="W335" s="8"/>
      <c r="X335" s="10"/>
      <c r="Y335" s="15"/>
      <c r="Z335" s="8"/>
      <c r="AA335" s="1174"/>
      <c r="AB335" s="8"/>
      <c r="AC335" s="8"/>
      <c r="AD335" s="8"/>
      <c r="AE335" s="8"/>
      <c r="AF335" s="8"/>
      <c r="AG335" s="8"/>
      <c r="AH335" s="8"/>
      <c r="AI335" s="8"/>
    </row>
    <row r="336" spans="2:35" s="115" customFormat="1" ht="21.75" customHeight="1">
      <c r="B336" s="323"/>
      <c r="C336" s="323"/>
      <c r="D336" s="324"/>
      <c r="E336" s="8"/>
      <c r="F336" s="8"/>
      <c r="G336" s="8"/>
      <c r="H336" s="8"/>
      <c r="I336" s="8"/>
      <c r="J336" s="8"/>
      <c r="K336" s="8"/>
      <c r="L336" s="325"/>
      <c r="M336" s="325"/>
      <c r="N336" s="323"/>
      <c r="O336" s="326"/>
      <c r="P336" s="327"/>
      <c r="Q336" s="327"/>
      <c r="R336" s="10"/>
      <c r="S336" s="864"/>
      <c r="T336" s="8"/>
      <c r="U336" s="8"/>
      <c r="V336" s="8"/>
      <c r="W336" s="8"/>
      <c r="X336" s="10"/>
      <c r="Y336" s="15"/>
      <c r="Z336" s="8"/>
      <c r="AA336" s="1174"/>
      <c r="AB336" s="8"/>
      <c r="AC336" s="8"/>
      <c r="AD336" s="8"/>
      <c r="AE336" s="8"/>
      <c r="AF336" s="8"/>
      <c r="AG336" s="8"/>
      <c r="AH336" s="8"/>
      <c r="AI336" s="8"/>
    </row>
    <row r="337" spans="2:35" s="115" customFormat="1" ht="21.75" customHeight="1">
      <c r="B337" s="323"/>
      <c r="C337" s="323"/>
      <c r="D337" s="324"/>
      <c r="E337" s="8"/>
      <c r="F337" s="8"/>
      <c r="G337" s="8"/>
      <c r="H337" s="8"/>
      <c r="I337" s="8"/>
      <c r="J337" s="8"/>
      <c r="K337" s="8"/>
      <c r="L337" s="325"/>
      <c r="M337" s="325"/>
      <c r="N337" s="323"/>
      <c r="O337" s="326"/>
      <c r="P337" s="327"/>
      <c r="Q337" s="327"/>
      <c r="R337" s="10"/>
      <c r="S337" s="864"/>
      <c r="T337" s="8"/>
      <c r="U337" s="8"/>
      <c r="V337" s="8"/>
      <c r="W337" s="8"/>
      <c r="X337" s="10"/>
      <c r="Y337" s="15"/>
      <c r="Z337" s="8"/>
      <c r="AA337" s="1174"/>
      <c r="AB337" s="8"/>
      <c r="AC337" s="8"/>
      <c r="AD337" s="8"/>
      <c r="AE337" s="8"/>
      <c r="AF337" s="8"/>
      <c r="AG337" s="8"/>
      <c r="AH337" s="8"/>
      <c r="AI337" s="8"/>
    </row>
    <row r="338" spans="2:35" s="115" customFormat="1" ht="21.75" customHeight="1">
      <c r="B338" s="323"/>
      <c r="C338" s="323"/>
      <c r="D338" s="324"/>
      <c r="E338" s="8"/>
      <c r="F338" s="8"/>
      <c r="G338" s="8"/>
      <c r="H338" s="8"/>
      <c r="I338" s="8"/>
      <c r="J338" s="8"/>
      <c r="K338" s="8"/>
      <c r="L338" s="325"/>
      <c r="M338" s="325"/>
      <c r="N338" s="323"/>
      <c r="O338" s="326"/>
      <c r="P338" s="327"/>
      <c r="Q338" s="327"/>
      <c r="R338" s="10"/>
      <c r="S338" s="864"/>
      <c r="T338" s="8"/>
      <c r="U338" s="8"/>
      <c r="V338" s="8"/>
      <c r="W338" s="8"/>
      <c r="X338" s="10"/>
      <c r="Y338" s="15"/>
      <c r="Z338" s="8"/>
      <c r="AA338" s="1174"/>
      <c r="AB338" s="8"/>
      <c r="AC338" s="8"/>
      <c r="AD338" s="8"/>
      <c r="AE338" s="8"/>
      <c r="AF338" s="8"/>
      <c r="AG338" s="8"/>
      <c r="AH338" s="8"/>
      <c r="AI338" s="8"/>
    </row>
    <row r="339" spans="2:35" s="115" customFormat="1" ht="21.75" customHeight="1">
      <c r="B339" s="323"/>
      <c r="C339" s="323"/>
      <c r="D339" s="324"/>
      <c r="E339" s="8"/>
      <c r="F339" s="8"/>
      <c r="G339" s="8"/>
      <c r="H339" s="8"/>
      <c r="I339" s="8"/>
      <c r="J339" s="8"/>
      <c r="K339" s="8"/>
      <c r="L339" s="325"/>
      <c r="M339" s="325"/>
      <c r="N339" s="323"/>
      <c r="O339" s="326"/>
      <c r="P339" s="327"/>
      <c r="Q339" s="327"/>
      <c r="R339" s="10"/>
      <c r="S339" s="864"/>
      <c r="T339" s="8"/>
      <c r="U339" s="8"/>
      <c r="V339" s="8"/>
      <c r="W339" s="8"/>
      <c r="X339" s="10"/>
      <c r="Y339" s="15"/>
      <c r="Z339" s="8"/>
      <c r="AA339" s="1174"/>
      <c r="AB339" s="8"/>
      <c r="AC339" s="8"/>
      <c r="AD339" s="8"/>
      <c r="AE339" s="8"/>
      <c r="AF339" s="8"/>
      <c r="AG339" s="8"/>
      <c r="AH339" s="8"/>
      <c r="AI339" s="8"/>
    </row>
    <row r="340" spans="2:35" s="115" customFormat="1" ht="21.75" customHeight="1">
      <c r="B340" s="323"/>
      <c r="C340" s="323"/>
      <c r="D340" s="324"/>
      <c r="E340" s="8"/>
      <c r="F340" s="8"/>
      <c r="G340" s="8"/>
      <c r="H340" s="8"/>
      <c r="I340" s="8"/>
      <c r="J340" s="8"/>
      <c r="K340" s="8"/>
      <c r="L340" s="325"/>
      <c r="M340" s="325"/>
      <c r="N340" s="323"/>
      <c r="O340" s="326"/>
      <c r="P340" s="327"/>
      <c r="Q340" s="327"/>
      <c r="R340" s="10"/>
      <c r="S340" s="864"/>
      <c r="T340" s="8"/>
      <c r="U340" s="8"/>
      <c r="V340" s="8"/>
      <c r="W340" s="8"/>
      <c r="X340" s="10"/>
      <c r="Y340" s="15"/>
      <c r="Z340" s="8"/>
      <c r="AA340" s="1174"/>
      <c r="AB340" s="8"/>
      <c r="AC340" s="8"/>
      <c r="AD340" s="8"/>
      <c r="AE340" s="8"/>
      <c r="AF340" s="8"/>
      <c r="AG340" s="8"/>
      <c r="AH340" s="8"/>
      <c r="AI340" s="8"/>
    </row>
    <row r="341" spans="2:35" s="115" customFormat="1" ht="21.75" customHeight="1">
      <c r="B341" s="323"/>
      <c r="C341" s="323"/>
      <c r="D341" s="324"/>
      <c r="E341" s="8"/>
      <c r="F341" s="8"/>
      <c r="G341" s="8"/>
      <c r="H341" s="8"/>
      <c r="I341" s="8"/>
      <c r="J341" s="8"/>
      <c r="K341" s="8"/>
      <c r="L341" s="325"/>
      <c r="M341" s="325"/>
      <c r="N341" s="323"/>
      <c r="O341" s="326"/>
      <c r="P341" s="327"/>
      <c r="Q341" s="327"/>
      <c r="R341" s="10"/>
      <c r="S341" s="864"/>
      <c r="T341" s="8"/>
      <c r="U341" s="8"/>
      <c r="V341" s="8"/>
      <c r="W341" s="8"/>
      <c r="X341" s="10"/>
      <c r="Y341" s="15"/>
      <c r="Z341" s="8"/>
      <c r="AA341" s="1174"/>
      <c r="AB341" s="8"/>
      <c r="AC341" s="8"/>
      <c r="AD341" s="8"/>
      <c r="AE341" s="8"/>
      <c r="AF341" s="8"/>
      <c r="AG341" s="8"/>
      <c r="AH341" s="8"/>
      <c r="AI341" s="8"/>
    </row>
    <row r="342" spans="2:35" s="115" customFormat="1" ht="21.75" customHeight="1">
      <c r="B342" s="323"/>
      <c r="C342" s="323"/>
      <c r="D342" s="324"/>
      <c r="E342" s="8"/>
      <c r="F342" s="8"/>
      <c r="G342" s="8"/>
      <c r="H342" s="8"/>
      <c r="I342" s="8"/>
      <c r="J342" s="8"/>
      <c r="K342" s="8"/>
      <c r="L342" s="325"/>
      <c r="M342" s="325"/>
      <c r="N342" s="323"/>
      <c r="O342" s="326"/>
      <c r="P342" s="327"/>
      <c r="Q342" s="327"/>
      <c r="R342" s="10"/>
      <c r="S342" s="864"/>
      <c r="T342" s="8"/>
      <c r="U342" s="8"/>
      <c r="V342" s="8"/>
      <c r="W342" s="8"/>
      <c r="X342" s="10"/>
      <c r="Y342" s="15"/>
      <c r="Z342" s="8"/>
      <c r="AA342" s="1174"/>
      <c r="AB342" s="8"/>
      <c r="AC342" s="8"/>
      <c r="AD342" s="8"/>
      <c r="AE342" s="8"/>
      <c r="AF342" s="8"/>
      <c r="AG342" s="8"/>
      <c r="AH342" s="8"/>
      <c r="AI342" s="8"/>
    </row>
    <row r="343" spans="2:35" s="115" customFormat="1" ht="21.75" customHeight="1">
      <c r="B343" s="323"/>
      <c r="C343" s="323"/>
      <c r="D343" s="324"/>
      <c r="E343" s="8"/>
      <c r="F343" s="8"/>
      <c r="G343" s="8"/>
      <c r="H343" s="8"/>
      <c r="I343" s="8"/>
      <c r="J343" s="8"/>
      <c r="K343" s="8"/>
      <c r="L343" s="325"/>
      <c r="M343" s="325"/>
      <c r="N343" s="323"/>
      <c r="O343" s="326"/>
      <c r="P343" s="327"/>
      <c r="Q343" s="327"/>
      <c r="R343" s="10"/>
      <c r="S343" s="864"/>
      <c r="T343" s="8"/>
      <c r="U343" s="8"/>
      <c r="V343" s="8"/>
      <c r="W343" s="8"/>
      <c r="X343" s="10"/>
      <c r="Y343" s="15"/>
      <c r="Z343" s="8"/>
      <c r="AA343" s="1174"/>
      <c r="AB343" s="8"/>
      <c r="AC343" s="8"/>
      <c r="AD343" s="8"/>
      <c r="AE343" s="8"/>
      <c r="AF343" s="8"/>
      <c r="AG343" s="8"/>
      <c r="AH343" s="8"/>
      <c r="AI343" s="8"/>
    </row>
    <row r="344" spans="2:35" s="115" customFormat="1" ht="21.75" customHeight="1">
      <c r="B344" s="323"/>
      <c r="C344" s="323"/>
      <c r="D344" s="324"/>
      <c r="E344" s="8"/>
      <c r="F344" s="8"/>
      <c r="G344" s="8"/>
      <c r="H344" s="8"/>
      <c r="I344" s="8"/>
      <c r="J344" s="8"/>
      <c r="K344" s="8"/>
      <c r="L344" s="325"/>
      <c r="M344" s="325"/>
      <c r="N344" s="323"/>
      <c r="O344" s="326"/>
      <c r="P344" s="327"/>
      <c r="Q344" s="327"/>
      <c r="R344" s="10"/>
      <c r="S344" s="864"/>
      <c r="T344" s="8"/>
      <c r="U344" s="8"/>
      <c r="V344" s="8"/>
      <c r="W344" s="8"/>
      <c r="X344" s="10"/>
      <c r="Y344" s="15"/>
      <c r="Z344" s="8"/>
      <c r="AA344" s="1174"/>
      <c r="AB344" s="8"/>
      <c r="AC344" s="8"/>
      <c r="AD344" s="8"/>
      <c r="AE344" s="8"/>
      <c r="AF344" s="8"/>
      <c r="AG344" s="8"/>
      <c r="AH344" s="8"/>
      <c r="AI344" s="8"/>
    </row>
    <row r="345" spans="2:35" s="115" customFormat="1" ht="21.75" customHeight="1">
      <c r="B345" s="323"/>
      <c r="C345" s="323"/>
      <c r="D345" s="324"/>
      <c r="E345" s="8"/>
      <c r="F345" s="8"/>
      <c r="G345" s="8"/>
      <c r="H345" s="8"/>
      <c r="I345" s="8"/>
      <c r="J345" s="8"/>
      <c r="K345" s="8"/>
      <c r="L345" s="325"/>
      <c r="M345" s="325"/>
      <c r="N345" s="323"/>
      <c r="O345" s="326"/>
      <c r="P345" s="327"/>
      <c r="Q345" s="327"/>
      <c r="R345" s="10"/>
      <c r="S345" s="864"/>
      <c r="T345" s="8"/>
      <c r="U345" s="8"/>
      <c r="V345" s="8"/>
      <c r="W345" s="8"/>
      <c r="X345" s="10"/>
      <c r="Y345" s="15"/>
      <c r="Z345" s="8"/>
      <c r="AA345" s="1174"/>
      <c r="AB345" s="8"/>
      <c r="AC345" s="8"/>
      <c r="AD345" s="8"/>
      <c r="AE345" s="8"/>
      <c r="AF345" s="8"/>
      <c r="AG345" s="8"/>
      <c r="AH345" s="8"/>
      <c r="AI345" s="8"/>
    </row>
    <row r="346" spans="2:35" s="115" customFormat="1" ht="21.75" customHeight="1">
      <c r="B346" s="323"/>
      <c r="C346" s="323"/>
      <c r="D346" s="324"/>
      <c r="E346" s="8"/>
      <c r="F346" s="8"/>
      <c r="G346" s="8"/>
      <c r="H346" s="8"/>
      <c r="I346" s="8"/>
      <c r="J346" s="8"/>
      <c r="K346" s="8"/>
      <c r="L346" s="325"/>
      <c r="M346" s="325"/>
      <c r="N346" s="323"/>
      <c r="O346" s="326"/>
      <c r="P346" s="327"/>
      <c r="Q346" s="327"/>
      <c r="R346" s="10"/>
      <c r="S346" s="864"/>
      <c r="T346" s="8"/>
      <c r="U346" s="8"/>
      <c r="V346" s="8"/>
      <c r="W346" s="8"/>
      <c r="X346" s="10"/>
      <c r="Y346" s="15"/>
      <c r="Z346" s="8"/>
      <c r="AA346" s="1174"/>
      <c r="AB346" s="8"/>
      <c r="AC346" s="8"/>
      <c r="AD346" s="8"/>
      <c r="AE346" s="8"/>
      <c r="AF346" s="8"/>
      <c r="AG346" s="8"/>
      <c r="AH346" s="8"/>
      <c r="AI346" s="8"/>
    </row>
  </sheetData>
  <mergeCells count="17">
    <mergeCell ref="B1:X1"/>
    <mergeCell ref="B2:X2"/>
    <mergeCell ref="D88:M88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T65:W65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35"/>
  <sheetViews>
    <sheetView view="pageBreakPreview" topLeftCell="B1" zoomScale="80" zoomScaleSheetLayoutView="80" workbookViewId="0">
      <selection activeCell="H40" sqref="H40"/>
    </sheetView>
  </sheetViews>
  <sheetFormatPr defaultRowHeight="23.25"/>
  <cols>
    <col min="1" max="1" width="7.5" style="115" hidden="1" customWidth="1"/>
    <col min="2" max="3" width="3.375" style="173" customWidth="1"/>
    <col min="4" max="4" width="50.625" style="7" customWidth="1"/>
    <col min="5" max="6" width="9.625" style="8" customWidth="1"/>
    <col min="7" max="7" width="11" style="8" customWidth="1"/>
    <col min="8" max="8" width="9.625" style="9" customWidth="1"/>
    <col min="9" max="9" width="9.625" style="8" customWidth="1"/>
    <col min="10" max="10" width="11" style="8" customWidth="1"/>
    <col min="11" max="11" width="8.625" style="10" customWidth="1"/>
    <col min="12" max="12" width="9.375" style="11" customWidth="1"/>
    <col min="13" max="13" width="12.125" style="13" customWidth="1"/>
    <col min="14" max="14" width="5.5" style="13" customWidth="1"/>
    <col min="15" max="15" width="5.5" style="14" customWidth="1"/>
    <col min="16" max="16" width="6.875" style="12" customWidth="1"/>
    <col min="17" max="17" width="5.5" style="12" customWidth="1"/>
    <col min="18" max="19" width="7.625" style="15" customWidth="1"/>
    <col min="20" max="20" width="11" style="16" customWidth="1"/>
    <col min="21" max="23" width="9.875" style="16" customWidth="1"/>
    <col min="24" max="25" width="7.625" style="15" customWidth="1"/>
    <col min="26" max="30" width="9" style="16"/>
    <col min="31" max="36" width="9" style="134"/>
    <col min="37" max="16384" width="9" style="8"/>
  </cols>
  <sheetData>
    <row r="1" spans="1:36" s="1330" customFormat="1" ht="28.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36" s="1334" customFormat="1" ht="28.5" customHeight="1">
      <c r="A2" s="1343"/>
      <c r="B2" s="2436" t="s">
        <v>694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36" ht="27" customHeight="1"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6" s="50" customFormat="1">
      <c r="A7" s="99"/>
      <c r="B7" s="206"/>
      <c r="C7" s="206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4"/>
      <c r="N7" s="40"/>
      <c r="O7" s="47"/>
      <c r="P7" s="48"/>
      <c r="Q7" s="49"/>
      <c r="R7" s="44"/>
      <c r="S7" s="44"/>
      <c r="T7" s="46"/>
      <c r="U7" s="46"/>
      <c r="V7" s="46"/>
      <c r="W7" s="46"/>
      <c r="X7" s="44"/>
      <c r="Y7" s="44"/>
    </row>
    <row r="8" spans="1:36" s="94" customFormat="1" ht="48" customHeight="1">
      <c r="A8" s="1820" t="s">
        <v>28</v>
      </c>
      <c r="B8" s="2254">
        <v>1</v>
      </c>
      <c r="C8" s="2254">
        <v>1</v>
      </c>
      <c r="D8" s="2098" t="s">
        <v>695</v>
      </c>
      <c r="E8" s="1823">
        <v>300000</v>
      </c>
      <c r="F8" s="1820"/>
      <c r="G8" s="1820"/>
      <c r="H8" s="1946"/>
      <c r="I8" s="1820"/>
      <c r="J8" s="1820"/>
      <c r="K8" s="1170"/>
      <c r="L8" s="1168" t="s">
        <v>116</v>
      </c>
      <c r="M8" s="1170"/>
      <c r="N8" s="2313"/>
      <c r="O8" s="2314" t="s">
        <v>126</v>
      </c>
      <c r="P8" s="2033"/>
      <c r="Q8" s="1828"/>
      <c r="R8" s="2315" t="s">
        <v>126</v>
      </c>
      <c r="S8" s="1170"/>
      <c r="T8" s="1820"/>
      <c r="U8" s="1820"/>
      <c r="V8" s="1820"/>
      <c r="W8" s="1820"/>
      <c r="X8" s="1170" t="s">
        <v>41</v>
      </c>
      <c r="Y8" s="1129" t="s">
        <v>131</v>
      </c>
    </row>
    <row r="9" spans="1:36" s="2349" customFormat="1" ht="25.5" customHeight="1">
      <c r="A9" s="2345"/>
      <c r="B9" s="1658"/>
      <c r="C9" s="1658"/>
      <c r="D9" s="1741" t="s">
        <v>1783</v>
      </c>
      <c r="E9" s="1742">
        <v>143150</v>
      </c>
      <c r="F9" s="1745"/>
      <c r="G9" s="2345"/>
      <c r="H9" s="1744"/>
      <c r="I9" s="2345"/>
      <c r="J9" s="2345"/>
      <c r="K9" s="690"/>
      <c r="L9" s="1663" t="s">
        <v>1784</v>
      </c>
      <c r="M9" s="690"/>
      <c r="N9" s="2346"/>
      <c r="O9" s="2347"/>
      <c r="P9" s="2348"/>
      <c r="Q9" s="1667"/>
      <c r="R9" s="1664"/>
      <c r="S9" s="690"/>
      <c r="T9" s="2345"/>
      <c r="U9" s="2345"/>
      <c r="V9" s="2345"/>
      <c r="W9" s="2345"/>
      <c r="X9" s="690"/>
      <c r="Y9" s="422"/>
    </row>
    <row r="10" spans="1:36" s="618" customFormat="1" ht="25.5" customHeight="1">
      <c r="A10" s="604"/>
      <c r="B10" s="819"/>
      <c r="C10" s="819"/>
      <c r="D10" s="2341" t="s">
        <v>1785</v>
      </c>
      <c r="E10" s="957">
        <v>10900</v>
      </c>
      <c r="F10" s="604"/>
      <c r="G10" s="604"/>
      <c r="H10" s="609"/>
      <c r="I10" s="604"/>
      <c r="J10" s="604"/>
      <c r="K10" s="617"/>
      <c r="L10" s="1663" t="s">
        <v>1057</v>
      </c>
      <c r="M10" s="2329"/>
      <c r="N10" s="2330">
        <v>50</v>
      </c>
      <c r="O10" s="2331" t="s">
        <v>31</v>
      </c>
      <c r="P10" s="615"/>
      <c r="Q10" s="616" t="s">
        <v>31</v>
      </c>
      <c r="R10" s="2332">
        <v>80</v>
      </c>
      <c r="S10" s="617"/>
      <c r="T10" s="822"/>
      <c r="U10" s="822"/>
      <c r="V10" s="822"/>
      <c r="W10" s="822"/>
      <c r="X10" s="617"/>
      <c r="Y10" s="461"/>
    </row>
    <row r="11" spans="1:36" s="2339" customFormat="1" ht="45.75" customHeight="1">
      <c r="A11" s="2333"/>
      <c r="B11" s="2334"/>
      <c r="C11" s="2334"/>
      <c r="D11" s="2350" t="s">
        <v>1786</v>
      </c>
      <c r="E11" s="957">
        <v>105450</v>
      </c>
      <c r="F11" s="2333"/>
      <c r="G11" s="2333"/>
      <c r="H11" s="2335"/>
      <c r="I11" s="2333"/>
      <c r="J11" s="2333"/>
      <c r="K11" s="2329"/>
      <c r="L11" s="1663" t="s">
        <v>1787</v>
      </c>
      <c r="M11" s="1663"/>
      <c r="N11" s="2336">
        <v>120</v>
      </c>
      <c r="O11" s="2337" t="s">
        <v>31</v>
      </c>
      <c r="P11" s="2338"/>
      <c r="Q11" s="1843" t="s">
        <v>31</v>
      </c>
      <c r="R11" s="2332">
        <v>80</v>
      </c>
      <c r="S11" s="2329"/>
      <c r="T11" s="2351"/>
      <c r="U11" s="740"/>
      <c r="V11" s="740"/>
      <c r="W11" s="740"/>
      <c r="X11" s="2329"/>
      <c r="Y11" s="876"/>
    </row>
    <row r="12" spans="1:36" s="2340" customFormat="1" ht="26.25" customHeight="1">
      <c r="A12" s="581"/>
      <c r="B12" s="579"/>
      <c r="C12" s="579"/>
      <c r="D12" s="645" t="s">
        <v>1788</v>
      </c>
      <c r="E12" s="580">
        <v>40500</v>
      </c>
      <c r="F12" s="581"/>
      <c r="G12" s="581"/>
      <c r="H12" s="582"/>
      <c r="I12" s="581"/>
      <c r="J12" s="581"/>
      <c r="K12" s="583"/>
      <c r="L12" s="1677" t="s">
        <v>1789</v>
      </c>
      <c r="M12" s="1677"/>
      <c r="N12" s="584">
        <v>330</v>
      </c>
      <c r="O12" s="585" t="s">
        <v>31</v>
      </c>
      <c r="P12" s="586"/>
      <c r="Q12" s="587" t="s">
        <v>31</v>
      </c>
      <c r="R12" s="588">
        <v>80</v>
      </c>
      <c r="S12" s="583"/>
      <c r="T12" s="675"/>
      <c r="U12" s="763"/>
      <c r="V12" s="763"/>
      <c r="W12" s="763"/>
      <c r="X12" s="583"/>
      <c r="Y12" s="467"/>
    </row>
    <row r="13" spans="1:36" s="289" customFormat="1" ht="44.25" customHeight="1">
      <c r="A13" s="2316" t="s">
        <v>28</v>
      </c>
      <c r="B13" s="2317">
        <v>2</v>
      </c>
      <c r="C13" s="2317">
        <v>2</v>
      </c>
      <c r="D13" s="2318" t="s">
        <v>696</v>
      </c>
      <c r="E13" s="2319">
        <v>300000</v>
      </c>
      <c r="F13" s="2316"/>
      <c r="G13" s="2316"/>
      <c r="H13" s="2320"/>
      <c r="I13" s="2316"/>
      <c r="J13" s="2316"/>
      <c r="K13" s="2321"/>
      <c r="L13" s="2322" t="s">
        <v>116</v>
      </c>
      <c r="M13" s="2321"/>
      <c r="N13" s="2323"/>
      <c r="O13" s="2324" t="s">
        <v>126</v>
      </c>
      <c r="P13" s="2325"/>
      <c r="Q13" s="2326"/>
      <c r="R13" s="2327" t="s">
        <v>126</v>
      </c>
      <c r="S13" s="2321"/>
      <c r="T13" s="2316"/>
      <c r="U13" s="2316"/>
      <c r="V13" s="2316"/>
      <c r="W13" s="2316"/>
      <c r="X13" s="2321" t="s">
        <v>41</v>
      </c>
      <c r="Y13" s="2328" t="s">
        <v>170</v>
      </c>
    </row>
    <row r="14" spans="1:36" s="618" customFormat="1" ht="25.5" customHeight="1">
      <c r="A14" s="604"/>
      <c r="B14" s="819"/>
      <c r="C14" s="819"/>
      <c r="D14" s="2341" t="s">
        <v>1217</v>
      </c>
      <c r="E14" s="957">
        <v>29000</v>
      </c>
      <c r="F14" s="604"/>
      <c r="G14" s="604"/>
      <c r="H14" s="609"/>
      <c r="I14" s="604"/>
      <c r="J14" s="604"/>
      <c r="K14" s="617"/>
      <c r="L14" s="459" t="s">
        <v>49</v>
      </c>
      <c r="M14" s="2329" t="s">
        <v>1213</v>
      </c>
      <c r="N14" s="2330">
        <v>100</v>
      </c>
      <c r="O14" s="2331" t="s">
        <v>31</v>
      </c>
      <c r="P14" s="615">
        <v>80</v>
      </c>
      <c r="Q14" s="616" t="s">
        <v>31</v>
      </c>
      <c r="R14" s="2332">
        <v>80</v>
      </c>
      <c r="S14" s="617"/>
      <c r="T14" s="822"/>
      <c r="U14" s="822"/>
      <c r="V14" s="822"/>
      <c r="W14" s="822"/>
      <c r="X14" s="617"/>
      <c r="Y14" s="461"/>
    </row>
    <row r="15" spans="1:36" s="618" customFormat="1" ht="26.25" customHeight="1">
      <c r="A15" s="604"/>
      <c r="B15" s="819"/>
      <c r="C15" s="819"/>
      <c r="D15" s="1109" t="s">
        <v>1790</v>
      </c>
      <c r="E15" s="957">
        <v>3000</v>
      </c>
      <c r="F15" s="604"/>
      <c r="G15" s="604"/>
      <c r="H15" s="609"/>
      <c r="I15" s="604"/>
      <c r="J15" s="604"/>
      <c r="K15" s="617"/>
      <c r="L15" s="1663" t="s">
        <v>1791</v>
      </c>
      <c r="M15" s="1663" t="s">
        <v>1792</v>
      </c>
      <c r="N15" s="2330">
        <v>100</v>
      </c>
      <c r="O15" s="2331" t="s">
        <v>31</v>
      </c>
      <c r="P15" s="615">
        <v>80</v>
      </c>
      <c r="Q15" s="616" t="s">
        <v>31</v>
      </c>
      <c r="R15" s="2332">
        <v>80</v>
      </c>
      <c r="S15" s="617"/>
      <c r="T15" s="422"/>
      <c r="U15" s="822"/>
      <c r="V15" s="822"/>
      <c r="W15" s="822"/>
      <c r="X15" s="617"/>
      <c r="Y15" s="461"/>
    </row>
    <row r="16" spans="1:36" s="618" customFormat="1" ht="26.25" customHeight="1">
      <c r="A16" s="604"/>
      <c r="B16" s="819"/>
      <c r="C16" s="819"/>
      <c r="D16" s="1109" t="s">
        <v>1793</v>
      </c>
      <c r="E16" s="957">
        <v>46000</v>
      </c>
      <c r="F16" s="604"/>
      <c r="G16" s="604"/>
      <c r="H16" s="609"/>
      <c r="I16" s="604"/>
      <c r="J16" s="604"/>
      <c r="K16" s="617"/>
      <c r="L16" s="1663" t="s">
        <v>1794</v>
      </c>
      <c r="M16" s="1663" t="s">
        <v>1794</v>
      </c>
      <c r="N16" s="2330">
        <v>22</v>
      </c>
      <c r="O16" s="2331" t="s">
        <v>31</v>
      </c>
      <c r="P16" s="615">
        <v>22</v>
      </c>
      <c r="Q16" s="616" t="s">
        <v>31</v>
      </c>
      <c r="R16" s="2332">
        <v>80</v>
      </c>
      <c r="S16" s="617"/>
      <c r="T16" s="422"/>
      <c r="U16" s="822"/>
      <c r="V16" s="822"/>
      <c r="W16" s="822"/>
      <c r="X16" s="617"/>
      <c r="Y16" s="461"/>
    </row>
    <row r="17" spans="1:27" s="628" customFormat="1" ht="26.25" customHeight="1">
      <c r="A17" s="2167"/>
      <c r="B17" s="2342"/>
      <c r="C17" s="2342"/>
      <c r="D17" s="645" t="s">
        <v>1795</v>
      </c>
      <c r="E17" s="2170">
        <v>3000</v>
      </c>
      <c r="F17" s="2167"/>
      <c r="G17" s="2167"/>
      <c r="H17" s="2171"/>
      <c r="I17" s="2167"/>
      <c r="J17" s="2167"/>
      <c r="K17" s="2177"/>
      <c r="L17" s="2352" t="s">
        <v>1796</v>
      </c>
      <c r="M17" s="2352" t="s">
        <v>1796</v>
      </c>
      <c r="N17" s="2343">
        <v>100</v>
      </c>
      <c r="O17" s="2174" t="s">
        <v>31</v>
      </c>
      <c r="P17" s="2175">
        <v>80</v>
      </c>
      <c r="Q17" s="2176" t="s">
        <v>31</v>
      </c>
      <c r="R17" s="2344">
        <v>80</v>
      </c>
      <c r="S17" s="2177"/>
      <c r="T17" s="675"/>
      <c r="U17" s="763"/>
      <c r="V17" s="763"/>
      <c r="W17" s="763"/>
      <c r="X17" s="2177"/>
      <c r="Y17" s="461"/>
    </row>
    <row r="18" spans="1:27" s="772" customFormat="1" ht="46.5">
      <c r="A18" s="764" t="s">
        <v>28</v>
      </c>
      <c r="B18" s="765">
        <v>3</v>
      </c>
      <c r="C18" s="765">
        <v>3</v>
      </c>
      <c r="D18" s="766" t="s">
        <v>697</v>
      </c>
      <c r="E18" s="767">
        <v>200000</v>
      </c>
      <c r="F18" s="768"/>
      <c r="G18" s="768"/>
      <c r="H18" s="768"/>
      <c r="I18" s="768"/>
      <c r="J18" s="768"/>
      <c r="K18" s="768"/>
      <c r="L18" s="522" t="s">
        <v>698</v>
      </c>
      <c r="M18" s="522" t="s">
        <v>1218</v>
      </c>
      <c r="N18" s="518">
        <v>500</v>
      </c>
      <c r="O18" s="524" t="s">
        <v>31</v>
      </c>
      <c r="P18" s="2354">
        <f>SUM(P19:P22)</f>
        <v>1317</v>
      </c>
      <c r="Q18" s="770" t="s">
        <v>31</v>
      </c>
      <c r="R18" s="527">
        <v>80</v>
      </c>
      <c r="S18" s="931"/>
      <c r="T18" s="679"/>
      <c r="U18" s="850" t="s">
        <v>131</v>
      </c>
      <c r="V18" s="850" t="s">
        <v>131</v>
      </c>
      <c r="W18" s="850" t="s">
        <v>131</v>
      </c>
      <c r="X18" s="527" t="s">
        <v>32</v>
      </c>
      <c r="Y18" s="669" t="s">
        <v>170</v>
      </c>
      <c r="Z18" s="771" t="s">
        <v>33</v>
      </c>
    </row>
    <row r="19" spans="1:27" s="781" customFormat="1" ht="22.5">
      <c r="A19" s="773"/>
      <c r="B19" s="774"/>
      <c r="C19" s="774"/>
      <c r="D19" s="775" t="s">
        <v>1455</v>
      </c>
      <c r="E19" s="776">
        <v>15300</v>
      </c>
      <c r="F19" s="777"/>
      <c r="G19" s="782"/>
      <c r="H19" s="782">
        <v>14820</v>
      </c>
      <c r="I19" s="777"/>
      <c r="J19" s="777"/>
      <c r="K19" s="783">
        <f>SUM(E19-H19)</f>
        <v>480</v>
      </c>
      <c r="L19" s="416" t="s">
        <v>30</v>
      </c>
      <c r="M19" s="416" t="s">
        <v>1221</v>
      </c>
      <c r="N19" s="778">
        <v>100</v>
      </c>
      <c r="O19" s="779" t="s">
        <v>31</v>
      </c>
      <c r="P19" s="778">
        <v>460</v>
      </c>
      <c r="Q19" s="779" t="s">
        <v>31</v>
      </c>
      <c r="R19" s="420">
        <v>80</v>
      </c>
      <c r="S19" s="932"/>
      <c r="T19" s="461"/>
      <c r="U19" s="461"/>
      <c r="V19" s="461"/>
      <c r="W19" s="461"/>
      <c r="X19" s="420"/>
      <c r="Y19" s="461"/>
      <c r="Z19" s="780"/>
    </row>
    <row r="20" spans="1:27" s="781" customFormat="1" ht="22.5">
      <c r="A20" s="773"/>
      <c r="B20" s="774"/>
      <c r="C20" s="774"/>
      <c r="D20" s="775" t="s">
        <v>1456</v>
      </c>
      <c r="E20" s="776">
        <v>15000</v>
      </c>
      <c r="F20" s="777"/>
      <c r="G20" s="777"/>
      <c r="H20" s="777"/>
      <c r="I20" s="777"/>
      <c r="J20" s="777"/>
      <c r="K20" s="777"/>
      <c r="L20" s="416" t="s">
        <v>44</v>
      </c>
      <c r="M20" s="416" t="s">
        <v>1187</v>
      </c>
      <c r="N20" s="778">
        <v>150</v>
      </c>
      <c r="O20" s="779" t="s">
        <v>31</v>
      </c>
      <c r="P20" s="778">
        <v>307</v>
      </c>
      <c r="Q20" s="779" t="s">
        <v>31</v>
      </c>
      <c r="R20" s="420">
        <v>80</v>
      </c>
      <c r="S20" s="932"/>
      <c r="T20" s="461"/>
      <c r="U20" s="461"/>
      <c r="V20" s="461"/>
      <c r="W20" s="461"/>
      <c r="X20" s="420"/>
      <c r="Y20" s="461"/>
      <c r="Z20" s="780"/>
    </row>
    <row r="21" spans="1:27" s="781" customFormat="1" ht="22.5">
      <c r="A21" s="773"/>
      <c r="B21" s="774"/>
      <c r="C21" s="774"/>
      <c r="D21" s="775" t="s">
        <v>1457</v>
      </c>
      <c r="E21" s="776">
        <v>14640</v>
      </c>
      <c r="F21" s="777"/>
      <c r="G21" s="777"/>
      <c r="H21" s="777"/>
      <c r="I21" s="777"/>
      <c r="J21" s="777"/>
      <c r="K21" s="777"/>
      <c r="L21" s="2353" t="s">
        <v>30</v>
      </c>
      <c r="M21" s="416" t="s">
        <v>1222</v>
      </c>
      <c r="N21" s="778">
        <v>100</v>
      </c>
      <c r="O21" s="779" t="s">
        <v>31</v>
      </c>
      <c r="P21" s="778">
        <v>350</v>
      </c>
      <c r="Q21" s="779" t="s">
        <v>31</v>
      </c>
      <c r="R21" s="420">
        <v>80</v>
      </c>
      <c r="S21" s="932"/>
      <c r="T21" s="461"/>
      <c r="U21" s="461"/>
      <c r="V21" s="461"/>
      <c r="W21" s="461"/>
      <c r="X21" s="420"/>
      <c r="Y21" s="461"/>
      <c r="Z21" s="780"/>
    </row>
    <row r="22" spans="1:27" s="791" customFormat="1" ht="22.5">
      <c r="A22" s="638"/>
      <c r="B22" s="784"/>
      <c r="C22" s="784"/>
      <c r="D22" s="785" t="s">
        <v>1458</v>
      </c>
      <c r="E22" s="786">
        <v>40000</v>
      </c>
      <c r="F22" s="787"/>
      <c r="G22" s="787"/>
      <c r="H22" s="787"/>
      <c r="I22" s="787"/>
      <c r="J22" s="787"/>
      <c r="K22" s="787"/>
      <c r="L22" s="436" t="s">
        <v>44</v>
      </c>
      <c r="M22" s="436" t="s">
        <v>1187</v>
      </c>
      <c r="N22" s="788">
        <v>150</v>
      </c>
      <c r="O22" s="789" t="s">
        <v>31</v>
      </c>
      <c r="P22" s="788">
        <v>200</v>
      </c>
      <c r="Q22" s="789" t="s">
        <v>31</v>
      </c>
      <c r="R22" s="440">
        <v>80</v>
      </c>
      <c r="S22" s="933"/>
      <c r="T22" s="675"/>
      <c r="U22" s="675"/>
      <c r="V22" s="675"/>
      <c r="W22" s="675"/>
      <c r="X22" s="440"/>
      <c r="Y22" s="675"/>
      <c r="Z22" s="790"/>
    </row>
    <row r="23" spans="1:27" s="116" customFormat="1" ht="21.75" customHeight="1">
      <c r="A23" s="114" t="s">
        <v>28</v>
      </c>
      <c r="B23" s="171">
        <v>4</v>
      </c>
      <c r="C23" s="171">
        <v>4</v>
      </c>
      <c r="D23" s="329" t="s">
        <v>237</v>
      </c>
      <c r="E23" s="96">
        <v>130000</v>
      </c>
      <c r="F23" s="106"/>
      <c r="G23" s="106"/>
      <c r="H23" s="1128" t="s">
        <v>1353</v>
      </c>
      <c r="I23" s="106"/>
      <c r="J23" s="106"/>
      <c r="K23" s="106"/>
      <c r="L23" s="107" t="s">
        <v>104</v>
      </c>
      <c r="M23" s="1346" t="s">
        <v>1441</v>
      </c>
      <c r="N23" s="109">
        <v>500</v>
      </c>
      <c r="O23" s="110" t="s">
        <v>31</v>
      </c>
      <c r="P23" s="1191">
        <v>1700</v>
      </c>
      <c r="Q23" s="110" t="s">
        <v>31</v>
      </c>
      <c r="R23" s="112">
        <v>80</v>
      </c>
      <c r="S23" s="1141"/>
      <c r="T23" s="925"/>
      <c r="U23" s="2355" t="s">
        <v>131</v>
      </c>
      <c r="V23" s="2355" t="s">
        <v>131</v>
      </c>
      <c r="W23" s="2355" t="s">
        <v>131</v>
      </c>
      <c r="X23" s="62" t="s">
        <v>32</v>
      </c>
      <c r="Y23" s="163" t="s">
        <v>170</v>
      </c>
      <c r="Z23" s="115" t="s">
        <v>33</v>
      </c>
    </row>
    <row r="24" spans="1:27" s="797" customFormat="1" ht="21.75" hidden="1" customHeight="1">
      <c r="A24" s="630"/>
      <c r="B24" s="792"/>
      <c r="C24" s="792"/>
      <c r="D24" s="793" t="s">
        <v>1219</v>
      </c>
      <c r="E24" s="794">
        <v>48000</v>
      </c>
      <c r="F24" s="795"/>
      <c r="G24" s="795"/>
      <c r="H24" s="631">
        <v>48000</v>
      </c>
      <c r="I24" s="795"/>
      <c r="J24" s="795"/>
      <c r="K24" s="796">
        <f>SUM(E24-H24)</f>
        <v>0</v>
      </c>
      <c r="L24" s="632"/>
      <c r="M24" s="632" t="s">
        <v>119</v>
      </c>
      <c r="N24" s="633">
        <v>200</v>
      </c>
      <c r="O24" s="634" t="s">
        <v>31</v>
      </c>
      <c r="P24" s="635">
        <v>400</v>
      </c>
      <c r="Q24" s="634" t="s">
        <v>31</v>
      </c>
      <c r="R24" s="636" t="s">
        <v>1353</v>
      </c>
      <c r="S24" s="934">
        <v>80</v>
      </c>
      <c r="T24" s="750" t="s">
        <v>170</v>
      </c>
      <c r="U24" s="750" t="s">
        <v>131</v>
      </c>
      <c r="V24" s="750" t="s">
        <v>170</v>
      </c>
      <c r="W24" s="750" t="s">
        <v>131</v>
      </c>
      <c r="X24" s="652"/>
      <c r="Y24" s="750" t="s">
        <v>170</v>
      </c>
      <c r="Z24" s="637"/>
    </row>
    <row r="25" spans="1:27" s="791" customFormat="1" ht="21.75" hidden="1" customHeight="1">
      <c r="A25" s="638"/>
      <c r="B25" s="784"/>
      <c r="C25" s="784"/>
      <c r="D25" s="798" t="s">
        <v>1220</v>
      </c>
      <c r="E25" s="786">
        <v>82000</v>
      </c>
      <c r="F25" s="799"/>
      <c r="G25" s="799"/>
      <c r="H25" s="799"/>
      <c r="I25" s="799"/>
      <c r="J25" s="799"/>
      <c r="K25" s="799"/>
      <c r="L25" s="642"/>
      <c r="M25" s="642" t="s">
        <v>119</v>
      </c>
      <c r="N25" s="644">
        <v>300</v>
      </c>
      <c r="O25" s="645" t="s">
        <v>31</v>
      </c>
      <c r="P25" s="800">
        <v>1300</v>
      </c>
      <c r="Q25" s="645" t="s">
        <v>31</v>
      </c>
      <c r="R25" s="647" t="s">
        <v>1353</v>
      </c>
      <c r="S25" s="935">
        <v>80</v>
      </c>
      <c r="T25" s="467" t="s">
        <v>170</v>
      </c>
      <c r="U25" s="467" t="s">
        <v>131</v>
      </c>
      <c r="V25" s="467" t="s">
        <v>131</v>
      </c>
      <c r="W25" s="467" t="s">
        <v>131</v>
      </c>
      <c r="X25" s="440"/>
      <c r="Y25" s="467" t="s">
        <v>170</v>
      </c>
      <c r="Z25" s="648"/>
    </row>
    <row r="26" spans="1:27" s="772" customFormat="1" ht="46.5">
      <c r="A26" s="764" t="s">
        <v>28</v>
      </c>
      <c r="B26" s="765">
        <v>5</v>
      </c>
      <c r="C26" s="765">
        <v>5</v>
      </c>
      <c r="D26" s="816" t="s">
        <v>699</v>
      </c>
      <c r="E26" s="767">
        <v>200000</v>
      </c>
      <c r="F26" s="1205"/>
      <c r="G26" s="1205"/>
      <c r="H26" s="1116" t="s">
        <v>1353</v>
      </c>
      <c r="I26" s="1205"/>
      <c r="J26" s="1205"/>
      <c r="K26" s="1205"/>
      <c r="L26" s="1098" t="s">
        <v>700</v>
      </c>
      <c r="M26" s="522"/>
      <c r="N26" s="518">
        <v>500</v>
      </c>
      <c r="O26" s="526" t="s">
        <v>31</v>
      </c>
      <c r="P26" s="525"/>
      <c r="Q26" s="526"/>
      <c r="R26" s="527">
        <v>80</v>
      </c>
      <c r="S26" s="1116" t="s">
        <v>1353</v>
      </c>
      <c r="T26" s="523"/>
      <c r="U26" s="1134" t="s">
        <v>131</v>
      </c>
      <c r="V26" s="1134" t="s">
        <v>131</v>
      </c>
      <c r="W26" s="1134" t="s">
        <v>131</v>
      </c>
      <c r="X26" s="527" t="s">
        <v>32</v>
      </c>
      <c r="Y26" s="669" t="s">
        <v>170</v>
      </c>
      <c r="Z26" s="517" t="s">
        <v>33</v>
      </c>
      <c r="AA26" s="528"/>
    </row>
    <row r="27" spans="1:27" s="797" customFormat="1" ht="23.25" customHeight="1">
      <c r="A27" s="1192"/>
      <c r="B27" s="1193"/>
      <c r="C27" s="1193"/>
      <c r="D27" s="1194" t="s">
        <v>1219</v>
      </c>
      <c r="E27" s="1195">
        <v>80000</v>
      </c>
      <c r="F27" s="1196"/>
      <c r="G27" s="1196"/>
      <c r="H27" s="1196"/>
      <c r="I27" s="1196"/>
      <c r="J27" s="1196"/>
      <c r="K27" s="1196"/>
      <c r="L27" s="1197"/>
      <c r="M27" s="1347"/>
      <c r="N27" s="1198">
        <v>200</v>
      </c>
      <c r="O27" s="1199" t="s">
        <v>31</v>
      </c>
      <c r="P27" s="1200"/>
      <c r="Q27" s="1199"/>
      <c r="R27" s="1201"/>
      <c r="S27" s="1202"/>
      <c r="T27" s="1203"/>
      <c r="U27" s="1203"/>
      <c r="V27" s="1203"/>
      <c r="W27" s="1203"/>
      <c r="X27" s="1201"/>
      <c r="Y27" s="1204"/>
      <c r="Z27" s="801"/>
      <c r="AA27" s="802"/>
    </row>
    <row r="28" spans="1:27" s="781" customFormat="1" ht="45">
      <c r="A28" s="773"/>
      <c r="B28" s="774"/>
      <c r="C28" s="774"/>
      <c r="D28" s="803" t="s">
        <v>1223</v>
      </c>
      <c r="E28" s="776"/>
      <c r="F28" s="804"/>
      <c r="G28" s="804"/>
      <c r="H28" s="804"/>
      <c r="I28" s="804"/>
      <c r="J28" s="804"/>
      <c r="K28" s="804"/>
      <c r="L28" s="805"/>
      <c r="M28" s="416" t="s">
        <v>1218</v>
      </c>
      <c r="N28" s="417" t="s">
        <v>1353</v>
      </c>
      <c r="O28" s="418"/>
      <c r="P28" s="419">
        <v>400</v>
      </c>
      <c r="Q28" s="418" t="s">
        <v>31</v>
      </c>
      <c r="R28" s="420">
        <v>80</v>
      </c>
      <c r="S28" s="932"/>
      <c r="T28" s="422"/>
      <c r="U28" s="422"/>
      <c r="V28" s="422"/>
      <c r="W28" s="422"/>
      <c r="X28" s="420"/>
      <c r="Y28" s="422"/>
      <c r="Z28" s="423"/>
      <c r="AA28" s="424"/>
    </row>
    <row r="29" spans="1:27" s="781" customFormat="1" ht="22.5">
      <c r="A29" s="773"/>
      <c r="B29" s="774"/>
      <c r="C29" s="774"/>
      <c r="D29" s="803" t="s">
        <v>1225</v>
      </c>
      <c r="E29" s="776"/>
      <c r="F29" s="804"/>
      <c r="G29" s="804"/>
      <c r="H29" s="804"/>
      <c r="I29" s="804"/>
      <c r="J29" s="804"/>
      <c r="K29" s="804"/>
      <c r="L29" s="805"/>
      <c r="M29" s="416" t="s">
        <v>1226</v>
      </c>
      <c r="N29" s="417" t="s">
        <v>1353</v>
      </c>
      <c r="O29" s="418"/>
      <c r="P29" s="419">
        <v>100</v>
      </c>
      <c r="Q29" s="418" t="s">
        <v>31</v>
      </c>
      <c r="R29" s="420">
        <v>80</v>
      </c>
      <c r="S29" s="932"/>
      <c r="T29" s="422"/>
      <c r="U29" s="422"/>
      <c r="V29" s="422"/>
      <c r="W29" s="422"/>
      <c r="X29" s="420"/>
      <c r="Y29" s="422"/>
      <c r="Z29" s="423"/>
      <c r="AA29" s="424"/>
    </row>
    <row r="30" spans="1:27" s="781" customFormat="1" ht="23.25" customHeight="1">
      <c r="A30" s="773"/>
      <c r="B30" s="774"/>
      <c r="C30" s="774"/>
      <c r="D30" s="803" t="s">
        <v>1224</v>
      </c>
      <c r="E30" s="776"/>
      <c r="F30" s="804"/>
      <c r="G30" s="804"/>
      <c r="H30" s="804"/>
      <c r="I30" s="804"/>
      <c r="J30" s="804"/>
      <c r="K30" s="804"/>
      <c r="L30" s="805"/>
      <c r="M30" s="416" t="s">
        <v>210</v>
      </c>
      <c r="N30" s="417" t="s">
        <v>1353</v>
      </c>
      <c r="O30" s="418"/>
      <c r="P30" s="419">
        <v>74</v>
      </c>
      <c r="Q30" s="418" t="s">
        <v>31</v>
      </c>
      <c r="R30" s="420">
        <v>80</v>
      </c>
      <c r="S30" s="932"/>
      <c r="T30" s="422"/>
      <c r="U30" s="422"/>
      <c r="V30" s="422"/>
      <c r="W30" s="422"/>
      <c r="X30" s="420"/>
      <c r="Y30" s="422"/>
      <c r="Z30" s="423"/>
      <c r="AA30" s="424"/>
    </row>
    <row r="31" spans="1:27" s="781" customFormat="1" ht="23.25" customHeight="1">
      <c r="A31" s="773"/>
      <c r="B31" s="774"/>
      <c r="C31" s="774"/>
      <c r="D31" s="806" t="s">
        <v>1220</v>
      </c>
      <c r="E31" s="807">
        <v>120000</v>
      </c>
      <c r="F31" s="808"/>
      <c r="G31" s="808"/>
      <c r="H31" s="808"/>
      <c r="I31" s="808"/>
      <c r="J31" s="808"/>
      <c r="K31" s="808"/>
      <c r="L31" s="809"/>
      <c r="M31" s="1348"/>
      <c r="N31" s="810">
        <v>300</v>
      </c>
      <c r="O31" s="811" t="s">
        <v>31</v>
      </c>
      <c r="P31" s="812"/>
      <c r="Q31" s="811"/>
      <c r="R31" s="813"/>
      <c r="S31" s="936"/>
      <c r="T31" s="814"/>
      <c r="U31" s="814"/>
      <c r="V31" s="814"/>
      <c r="W31" s="814"/>
      <c r="X31" s="813"/>
      <c r="Y31" s="814"/>
      <c r="Z31" s="423"/>
      <c r="AA31" s="424"/>
    </row>
    <row r="32" spans="1:27" s="791" customFormat="1" ht="45">
      <c r="A32" s="638"/>
      <c r="B32" s="784"/>
      <c r="C32" s="784"/>
      <c r="D32" s="815" t="s">
        <v>1227</v>
      </c>
      <c r="E32" s="786"/>
      <c r="F32" s="799"/>
      <c r="G32" s="799"/>
      <c r="H32" s="799"/>
      <c r="I32" s="799"/>
      <c r="J32" s="799"/>
      <c r="K32" s="799"/>
      <c r="L32" s="436" t="s">
        <v>49</v>
      </c>
      <c r="M32" s="436" t="s">
        <v>210</v>
      </c>
      <c r="N32" s="437">
        <v>100</v>
      </c>
      <c r="O32" s="438" t="s">
        <v>31</v>
      </c>
      <c r="P32" s="439">
        <v>140</v>
      </c>
      <c r="Q32" s="438" t="s">
        <v>31</v>
      </c>
      <c r="R32" s="440">
        <v>80</v>
      </c>
      <c r="S32" s="933"/>
      <c r="T32" s="675"/>
      <c r="U32" s="675"/>
      <c r="V32" s="675"/>
      <c r="W32" s="675"/>
      <c r="X32" s="440"/>
      <c r="Y32" s="675"/>
      <c r="Z32" s="443"/>
      <c r="AA32" s="444"/>
    </row>
    <row r="33" spans="1:26" s="50" customFormat="1">
      <c r="A33" s="99"/>
      <c r="B33" s="206"/>
      <c r="C33" s="206"/>
      <c r="D33" s="42" t="s">
        <v>38</v>
      </c>
      <c r="E33" s="43"/>
      <c r="F33" s="43"/>
      <c r="G33" s="43"/>
      <c r="H33" s="43"/>
      <c r="I33" s="43"/>
      <c r="J33" s="43"/>
      <c r="K33" s="43"/>
      <c r="L33" s="45"/>
      <c r="M33" s="44"/>
      <c r="N33" s="40"/>
      <c r="O33" s="47"/>
      <c r="P33" s="48"/>
      <c r="Q33" s="49"/>
      <c r="R33" s="44"/>
      <c r="S33" s="44"/>
      <c r="T33" s="46"/>
      <c r="U33" s="46"/>
      <c r="V33" s="46"/>
      <c r="W33" s="46"/>
      <c r="X33" s="44"/>
      <c r="Y33" s="668"/>
    </row>
    <row r="34" spans="1:26" s="330" customFormat="1">
      <c r="A34" s="64" t="s">
        <v>39</v>
      </c>
      <c r="B34" s="208">
        <v>6</v>
      </c>
      <c r="C34" s="208">
        <v>1</v>
      </c>
      <c r="D34" s="82" t="s">
        <v>701</v>
      </c>
      <c r="E34" s="55">
        <v>200000</v>
      </c>
      <c r="F34" s="64"/>
      <c r="G34" s="64"/>
      <c r="H34" s="1128" t="s">
        <v>1353</v>
      </c>
      <c r="I34" s="64"/>
      <c r="J34" s="64"/>
      <c r="K34" s="62"/>
      <c r="L34" s="57" t="s">
        <v>44</v>
      </c>
      <c r="M34" s="149" t="s">
        <v>1797</v>
      </c>
      <c r="N34" s="59">
        <v>500</v>
      </c>
      <c r="O34" s="85" t="s">
        <v>31</v>
      </c>
      <c r="P34" s="61">
        <v>954</v>
      </c>
      <c r="Q34" s="60" t="s">
        <v>31</v>
      </c>
      <c r="R34" s="62">
        <v>80</v>
      </c>
      <c r="S34" s="144">
        <v>82</v>
      </c>
      <c r="T34" s="163" t="s">
        <v>170</v>
      </c>
      <c r="U34" s="163" t="s">
        <v>131</v>
      </c>
      <c r="V34" s="163" t="s">
        <v>131</v>
      </c>
      <c r="W34" s="163" t="s">
        <v>131</v>
      </c>
      <c r="X34" s="68" t="s">
        <v>41</v>
      </c>
      <c r="Y34" s="163" t="s">
        <v>170</v>
      </c>
      <c r="Z34" s="65" t="s">
        <v>33</v>
      </c>
    </row>
    <row r="35" spans="1:26" s="330" customFormat="1" ht="46.5">
      <c r="A35" s="64" t="s">
        <v>39</v>
      </c>
      <c r="B35" s="208">
        <v>7</v>
      </c>
      <c r="C35" s="208">
        <v>2</v>
      </c>
      <c r="D35" s="82" t="s">
        <v>702</v>
      </c>
      <c r="E35" s="55">
        <v>70000</v>
      </c>
      <c r="F35" s="64"/>
      <c r="G35" s="64"/>
      <c r="H35" s="1114" t="s">
        <v>1353</v>
      </c>
      <c r="I35" s="64"/>
      <c r="J35" s="64"/>
      <c r="K35" s="62"/>
      <c r="L35" s="57" t="s">
        <v>44</v>
      </c>
      <c r="M35" s="62" t="s">
        <v>1798</v>
      </c>
      <c r="N35" s="59">
        <v>9</v>
      </c>
      <c r="O35" s="85" t="s">
        <v>31</v>
      </c>
      <c r="P35" s="1852">
        <v>9</v>
      </c>
      <c r="Q35" s="85" t="s">
        <v>31</v>
      </c>
      <c r="R35" s="62">
        <v>80</v>
      </c>
      <c r="S35" s="62">
        <v>84</v>
      </c>
      <c r="T35" s="163" t="s">
        <v>170</v>
      </c>
      <c r="U35" s="163" t="s">
        <v>131</v>
      </c>
      <c r="V35" s="163" t="s">
        <v>131</v>
      </c>
      <c r="W35" s="163" t="s">
        <v>131</v>
      </c>
      <c r="X35" s="68" t="s">
        <v>41</v>
      </c>
      <c r="Y35" s="163" t="s">
        <v>170</v>
      </c>
      <c r="Z35" s="65" t="s">
        <v>33</v>
      </c>
    </row>
    <row r="36" spans="1:26" s="289" customFormat="1" ht="22.5" customHeight="1">
      <c r="A36" s="284" t="s">
        <v>39</v>
      </c>
      <c r="B36" s="995">
        <v>8</v>
      </c>
      <c r="C36" s="995">
        <v>3</v>
      </c>
      <c r="D36" s="816" t="s">
        <v>706</v>
      </c>
      <c r="E36" s="599">
        <f>SUM(E37:E40)</f>
        <v>250000</v>
      </c>
      <c r="F36" s="600"/>
      <c r="G36" s="284"/>
      <c r="H36" s="578">
        <f>SUM(H37:H40)</f>
        <v>190000</v>
      </c>
      <c r="I36" s="817"/>
      <c r="J36" s="284"/>
      <c r="K36" s="817">
        <f>SUM(E36-H36)</f>
        <v>60000</v>
      </c>
      <c r="L36" s="602" t="s">
        <v>44</v>
      </c>
      <c r="M36" s="602"/>
      <c r="N36" s="818">
        <v>2000</v>
      </c>
      <c r="O36" s="285" t="s">
        <v>31</v>
      </c>
      <c r="P36" s="1115">
        <f>SUM(P37:P40)</f>
        <v>1500</v>
      </c>
      <c r="Q36" s="287" t="s">
        <v>31</v>
      </c>
      <c r="R36" s="288">
        <v>80</v>
      </c>
      <c r="S36" s="1018" t="s">
        <v>1353</v>
      </c>
      <c r="T36" s="284"/>
      <c r="U36" s="669" t="s">
        <v>131</v>
      </c>
      <c r="V36" s="669" t="s">
        <v>131</v>
      </c>
      <c r="W36" s="669" t="s">
        <v>131</v>
      </c>
      <c r="X36" s="288" t="s">
        <v>81</v>
      </c>
      <c r="Y36" s="669" t="s">
        <v>170</v>
      </c>
    </row>
    <row r="37" spans="1:26" s="618" customFormat="1" ht="45">
      <c r="A37" s="604"/>
      <c r="B37" s="819"/>
      <c r="C37" s="819"/>
      <c r="D37" s="803" t="s">
        <v>1230</v>
      </c>
      <c r="E37" s="607">
        <v>40000</v>
      </c>
      <c r="F37" s="608"/>
      <c r="G37" s="604"/>
      <c r="H37" s="609">
        <v>40000</v>
      </c>
      <c r="I37" s="604"/>
      <c r="J37" s="604"/>
      <c r="K37" s="820">
        <f>SUM(E37-H37)</f>
        <v>0</v>
      </c>
      <c r="L37" s="611" t="s">
        <v>44</v>
      </c>
      <c r="M37" s="459" t="s">
        <v>1229</v>
      </c>
      <c r="N37" s="821">
        <v>300</v>
      </c>
      <c r="O37" s="614" t="s">
        <v>31</v>
      </c>
      <c r="P37" s="615">
        <v>300</v>
      </c>
      <c r="Q37" s="616" t="s">
        <v>31</v>
      </c>
      <c r="R37" s="617">
        <v>80</v>
      </c>
      <c r="S37" s="617"/>
      <c r="T37" s="822"/>
      <c r="U37" s="822"/>
      <c r="V37" s="822"/>
      <c r="W37" s="822"/>
      <c r="X37" s="617"/>
      <c r="Y37" s="461"/>
    </row>
    <row r="38" spans="1:26" s="618" customFormat="1" ht="45">
      <c r="A38" s="604"/>
      <c r="B38" s="819"/>
      <c r="C38" s="819"/>
      <c r="D38" s="803" t="s">
        <v>1231</v>
      </c>
      <c r="E38" s="607">
        <v>89620</v>
      </c>
      <c r="F38" s="608"/>
      <c r="G38" s="604"/>
      <c r="H38" s="609">
        <v>89620</v>
      </c>
      <c r="I38" s="604"/>
      <c r="J38" s="604"/>
      <c r="K38" s="820">
        <f>SUM(E38-H38)</f>
        <v>0</v>
      </c>
      <c r="L38" s="611" t="s">
        <v>49</v>
      </c>
      <c r="M38" s="459" t="s">
        <v>1233</v>
      </c>
      <c r="N38" s="821">
        <v>1070</v>
      </c>
      <c r="O38" s="614" t="s">
        <v>31</v>
      </c>
      <c r="P38" s="823">
        <v>1070</v>
      </c>
      <c r="Q38" s="616" t="s">
        <v>31</v>
      </c>
      <c r="R38" s="617">
        <v>80</v>
      </c>
      <c r="S38" s="617"/>
      <c r="T38" s="822"/>
      <c r="U38" s="822"/>
      <c r="V38" s="822"/>
      <c r="W38" s="822"/>
      <c r="X38" s="617"/>
      <c r="Y38" s="461"/>
    </row>
    <row r="39" spans="1:26" s="618" customFormat="1" ht="45">
      <c r="A39" s="604"/>
      <c r="B39" s="819"/>
      <c r="C39" s="819"/>
      <c r="D39" s="803" t="s">
        <v>1232</v>
      </c>
      <c r="E39" s="607">
        <v>60380</v>
      </c>
      <c r="F39" s="608"/>
      <c r="G39" s="604"/>
      <c r="H39" s="609">
        <v>60380</v>
      </c>
      <c r="I39" s="604"/>
      <c r="J39" s="604"/>
      <c r="K39" s="820">
        <f>SUM(E39-H39)</f>
        <v>0</v>
      </c>
      <c r="L39" s="611" t="s">
        <v>49</v>
      </c>
      <c r="M39" s="611" t="s">
        <v>1234</v>
      </c>
      <c r="N39" s="821">
        <v>130</v>
      </c>
      <c r="O39" s="614" t="s">
        <v>31</v>
      </c>
      <c r="P39" s="615">
        <v>130</v>
      </c>
      <c r="Q39" s="616" t="s">
        <v>31</v>
      </c>
      <c r="R39" s="617">
        <v>80</v>
      </c>
      <c r="S39" s="617"/>
      <c r="T39" s="822"/>
      <c r="U39" s="822"/>
      <c r="V39" s="822"/>
      <c r="W39" s="822"/>
      <c r="X39" s="617"/>
      <c r="Y39" s="461"/>
    </row>
    <row r="40" spans="1:26" s="628" customFormat="1" ht="22.5" customHeight="1">
      <c r="A40" s="581"/>
      <c r="B40" s="579"/>
      <c r="C40" s="579"/>
      <c r="D40" s="815" t="s">
        <v>1228</v>
      </c>
      <c r="E40" s="621">
        <v>60000</v>
      </c>
      <c r="F40" s="622"/>
      <c r="G40" s="581"/>
      <c r="H40" s="581"/>
      <c r="I40" s="581"/>
      <c r="J40" s="581"/>
      <c r="K40" s="581"/>
      <c r="L40" s="624" t="s">
        <v>93</v>
      </c>
      <c r="M40" s="624"/>
      <c r="N40" s="824"/>
      <c r="O40" s="627"/>
      <c r="P40" s="586"/>
      <c r="Q40" s="587"/>
      <c r="R40" s="583">
        <v>80</v>
      </c>
      <c r="S40" s="583"/>
      <c r="T40" s="581"/>
      <c r="U40" s="581"/>
      <c r="V40" s="581"/>
      <c r="W40" s="581"/>
      <c r="X40" s="583"/>
      <c r="Y40" s="467"/>
    </row>
    <row r="41" spans="1:26" s="330" customFormat="1">
      <c r="A41" s="64" t="s">
        <v>39</v>
      </c>
      <c r="B41" s="208">
        <v>9</v>
      </c>
      <c r="C41" s="208">
        <v>4</v>
      </c>
      <c r="D41" s="191" t="s">
        <v>703</v>
      </c>
      <c r="E41" s="96">
        <v>250000</v>
      </c>
      <c r="F41" s="64"/>
      <c r="G41" s="64"/>
      <c r="H41" s="1114" t="s">
        <v>1353</v>
      </c>
      <c r="I41" s="64"/>
      <c r="J41" s="64"/>
      <c r="K41" s="62"/>
      <c r="L41" s="57" t="s">
        <v>376</v>
      </c>
      <c r="M41" s="62" t="s">
        <v>1799</v>
      </c>
      <c r="N41" s="918">
        <v>100</v>
      </c>
      <c r="O41" s="85" t="s">
        <v>31</v>
      </c>
      <c r="P41" s="1002" t="s">
        <v>1353</v>
      </c>
      <c r="Q41" s="60"/>
      <c r="R41" s="62">
        <v>80</v>
      </c>
      <c r="S41" s="1018" t="s">
        <v>1353</v>
      </c>
      <c r="T41" s="64"/>
      <c r="U41" s="669" t="s">
        <v>131</v>
      </c>
      <c r="V41" s="669" t="s">
        <v>131</v>
      </c>
      <c r="W41" s="669" t="s">
        <v>131</v>
      </c>
      <c r="X41" s="68" t="s">
        <v>41</v>
      </c>
      <c r="Y41" s="163" t="s">
        <v>170</v>
      </c>
      <c r="Z41" s="65" t="s">
        <v>33</v>
      </c>
    </row>
    <row r="42" spans="1:26" s="94" customFormat="1" ht="46.5">
      <c r="A42" s="67" t="s">
        <v>39</v>
      </c>
      <c r="B42" s="208">
        <v>10</v>
      </c>
      <c r="C42" s="208">
        <v>5</v>
      </c>
      <c r="D42" s="231" t="s">
        <v>705</v>
      </c>
      <c r="E42" s="90"/>
      <c r="F42" s="122">
        <v>150000</v>
      </c>
      <c r="G42" s="67"/>
      <c r="H42" s="67"/>
      <c r="I42" s="1114" t="s">
        <v>1353</v>
      </c>
      <c r="J42" s="67"/>
      <c r="K42" s="67"/>
      <c r="L42" s="117" t="s">
        <v>49</v>
      </c>
      <c r="M42" s="117" t="s">
        <v>1800</v>
      </c>
      <c r="N42" s="919">
        <v>20</v>
      </c>
      <c r="O42" s="75" t="s">
        <v>31</v>
      </c>
      <c r="P42" s="92">
        <v>30</v>
      </c>
      <c r="Q42" s="93" t="s">
        <v>31</v>
      </c>
      <c r="R42" s="68">
        <v>80</v>
      </c>
      <c r="S42" s="1018" t="s">
        <v>1353</v>
      </c>
      <c r="T42" s="67"/>
      <c r="U42" s="669" t="s">
        <v>131</v>
      </c>
      <c r="V42" s="669" t="s">
        <v>131</v>
      </c>
      <c r="W42" s="669" t="s">
        <v>131</v>
      </c>
      <c r="X42" s="68" t="s">
        <v>56</v>
      </c>
      <c r="Y42" s="163" t="s">
        <v>170</v>
      </c>
    </row>
    <row r="43" spans="1:26" s="330" customFormat="1">
      <c r="A43" s="64" t="s">
        <v>39</v>
      </c>
      <c r="B43" s="208">
        <v>11</v>
      </c>
      <c r="C43" s="208">
        <v>6</v>
      </c>
      <c r="D43" s="191" t="s">
        <v>704</v>
      </c>
      <c r="E43" s="96">
        <v>70000</v>
      </c>
      <c r="F43" s="64"/>
      <c r="G43" s="64"/>
      <c r="H43" s="83"/>
      <c r="I43" s="64"/>
      <c r="J43" s="64"/>
      <c r="K43" s="62"/>
      <c r="L43" s="57" t="s">
        <v>52</v>
      </c>
      <c r="M43" s="62"/>
      <c r="N43" s="918">
        <v>150</v>
      </c>
      <c r="O43" s="85" t="s">
        <v>31</v>
      </c>
      <c r="P43" s="61"/>
      <c r="Q43" s="60"/>
      <c r="R43" s="62">
        <v>80</v>
      </c>
      <c r="S43" s="62"/>
      <c r="T43" s="64"/>
      <c r="U43" s="64"/>
      <c r="V43" s="64"/>
      <c r="W43" s="64"/>
      <c r="X43" s="68" t="s">
        <v>41</v>
      </c>
      <c r="Y43" s="163" t="s">
        <v>131</v>
      </c>
      <c r="Z43" s="65" t="s">
        <v>33</v>
      </c>
    </row>
    <row r="44" spans="1:26" s="50" customFormat="1">
      <c r="A44" s="99"/>
      <c r="B44" s="206"/>
      <c r="C44" s="206"/>
      <c r="D44" s="42" t="s">
        <v>65</v>
      </c>
      <c r="E44" s="43"/>
      <c r="F44" s="43"/>
      <c r="G44" s="43"/>
      <c r="H44" s="43"/>
      <c r="I44" s="43"/>
      <c r="J44" s="43"/>
      <c r="K44" s="43"/>
      <c r="L44" s="45"/>
      <c r="M44" s="44"/>
      <c r="N44" s="40"/>
      <c r="O44" s="47"/>
      <c r="P44" s="48"/>
      <c r="Q44" s="49"/>
      <c r="R44" s="44"/>
      <c r="S44" s="44"/>
      <c r="T44" s="46"/>
      <c r="U44" s="46"/>
      <c r="V44" s="46"/>
      <c r="W44" s="46"/>
      <c r="X44" s="44"/>
      <c r="Y44" s="668"/>
    </row>
    <row r="45" spans="1:26" s="331" customFormat="1">
      <c r="A45" s="67" t="s">
        <v>66</v>
      </c>
      <c r="B45" s="208">
        <v>12</v>
      </c>
      <c r="C45" s="208">
        <v>1</v>
      </c>
      <c r="D45" s="226" t="s">
        <v>707</v>
      </c>
      <c r="E45" s="90">
        <v>100000</v>
      </c>
      <c r="F45" s="67"/>
      <c r="G45" s="67"/>
      <c r="H45" s="91"/>
      <c r="I45" s="67"/>
      <c r="J45" s="67"/>
      <c r="K45" s="68"/>
      <c r="L45" s="73" t="s">
        <v>83</v>
      </c>
      <c r="M45" s="68" t="s">
        <v>1780</v>
      </c>
      <c r="N45" s="69">
        <v>40</v>
      </c>
      <c r="O45" s="75" t="s">
        <v>31</v>
      </c>
      <c r="P45" s="92"/>
      <c r="Q45" s="93"/>
      <c r="R45" s="68">
        <v>80</v>
      </c>
      <c r="S45" s="68"/>
      <c r="T45" s="67"/>
      <c r="U45" s="67"/>
      <c r="V45" s="67"/>
      <c r="W45" s="67"/>
      <c r="X45" s="68" t="s">
        <v>41</v>
      </c>
      <c r="Y45" s="163" t="s">
        <v>131</v>
      </c>
      <c r="Z45" s="94"/>
    </row>
    <row r="46" spans="1:26" s="94" customFormat="1" ht="23.25" customHeight="1">
      <c r="A46" s="67" t="s">
        <v>66</v>
      </c>
      <c r="B46" s="208">
        <v>13</v>
      </c>
      <c r="C46" s="208">
        <v>2</v>
      </c>
      <c r="D46" s="121" t="s">
        <v>710</v>
      </c>
      <c r="E46" s="90"/>
      <c r="F46" s="122">
        <v>64500</v>
      </c>
      <c r="G46" s="67"/>
      <c r="H46" s="67"/>
      <c r="I46" s="1114" t="s">
        <v>1353</v>
      </c>
      <c r="J46" s="67"/>
      <c r="K46" s="67"/>
      <c r="L46" s="117" t="s">
        <v>83</v>
      </c>
      <c r="M46" s="117" t="s">
        <v>1801</v>
      </c>
      <c r="N46" s="69">
        <v>30</v>
      </c>
      <c r="O46" s="75" t="s">
        <v>31</v>
      </c>
      <c r="P46" s="92">
        <v>24</v>
      </c>
      <c r="Q46" s="93" t="s">
        <v>31</v>
      </c>
      <c r="R46" s="68">
        <v>80</v>
      </c>
      <c r="S46" s="1018" t="s">
        <v>1353</v>
      </c>
      <c r="T46" s="67"/>
      <c r="U46" s="669" t="s">
        <v>131</v>
      </c>
      <c r="V46" s="669" t="s">
        <v>131</v>
      </c>
      <c r="W46" s="669" t="s">
        <v>131</v>
      </c>
      <c r="X46" s="68" t="s">
        <v>56</v>
      </c>
      <c r="Y46" s="163" t="s">
        <v>170</v>
      </c>
    </row>
    <row r="47" spans="1:26" s="94" customFormat="1" ht="22.5" customHeight="1">
      <c r="A47" s="67" t="s">
        <v>66</v>
      </c>
      <c r="B47" s="208">
        <v>14</v>
      </c>
      <c r="C47" s="208">
        <v>3</v>
      </c>
      <c r="D47" s="231" t="s">
        <v>711</v>
      </c>
      <c r="E47" s="90"/>
      <c r="F47" s="122">
        <v>160000</v>
      </c>
      <c r="G47" s="67"/>
      <c r="H47" s="67"/>
      <c r="I47" s="1114" t="s">
        <v>1353</v>
      </c>
      <c r="J47" s="67"/>
      <c r="K47" s="67"/>
      <c r="L47" s="117" t="s">
        <v>83</v>
      </c>
      <c r="M47" s="117" t="s">
        <v>1802</v>
      </c>
      <c r="N47" s="69">
        <v>100</v>
      </c>
      <c r="O47" s="75" t="s">
        <v>31</v>
      </c>
      <c r="P47" s="1038" t="s">
        <v>1353</v>
      </c>
      <c r="Q47" s="93"/>
      <c r="R47" s="68">
        <v>80</v>
      </c>
      <c r="S47" s="1018" t="s">
        <v>1353</v>
      </c>
      <c r="T47" s="67"/>
      <c r="U47" s="669" t="s">
        <v>131</v>
      </c>
      <c r="V47" s="669" t="s">
        <v>131</v>
      </c>
      <c r="W47" s="669" t="s">
        <v>131</v>
      </c>
      <c r="X47" s="68" t="s">
        <v>56</v>
      </c>
      <c r="Y47" s="163" t="s">
        <v>170</v>
      </c>
    </row>
    <row r="48" spans="1:26" s="332" customFormat="1" ht="46.5">
      <c r="A48" s="67" t="s">
        <v>66</v>
      </c>
      <c r="B48" s="208">
        <v>15</v>
      </c>
      <c r="C48" s="208">
        <v>4</v>
      </c>
      <c r="D48" s="82" t="s">
        <v>708</v>
      </c>
      <c r="E48" s="96">
        <v>150000</v>
      </c>
      <c r="F48" s="64"/>
      <c r="G48" s="64"/>
      <c r="H48" s="83"/>
      <c r="I48" s="64"/>
      <c r="J48" s="64"/>
      <c r="K48" s="62"/>
      <c r="L48" s="57" t="s">
        <v>70</v>
      </c>
      <c r="M48" s="62" t="s">
        <v>1803</v>
      </c>
      <c r="N48" s="918">
        <v>50</v>
      </c>
      <c r="O48" s="85" t="s">
        <v>31</v>
      </c>
      <c r="P48" s="61"/>
      <c r="Q48" s="60"/>
      <c r="R48" s="62">
        <v>80</v>
      </c>
      <c r="S48" s="62"/>
      <c r="T48" s="64"/>
      <c r="U48" s="64"/>
      <c r="V48" s="64"/>
      <c r="W48" s="64"/>
      <c r="X48" s="68" t="s">
        <v>41</v>
      </c>
      <c r="Y48" s="163" t="s">
        <v>131</v>
      </c>
      <c r="Z48" s="65" t="s">
        <v>33</v>
      </c>
    </row>
    <row r="49" spans="1:36" s="332" customFormat="1" ht="46.5">
      <c r="A49" s="67" t="s">
        <v>66</v>
      </c>
      <c r="B49" s="208">
        <v>16</v>
      </c>
      <c r="C49" s="208">
        <v>5</v>
      </c>
      <c r="D49" s="79" t="s">
        <v>709</v>
      </c>
      <c r="E49" s="55">
        <v>70000</v>
      </c>
      <c r="F49" s="64"/>
      <c r="G49" s="64"/>
      <c r="H49" s="83"/>
      <c r="I49" s="64"/>
      <c r="J49" s="64"/>
      <c r="K49" s="62"/>
      <c r="L49" s="57" t="s">
        <v>70</v>
      </c>
      <c r="M49" s="62" t="s">
        <v>1803</v>
      </c>
      <c r="N49" s="918">
        <v>50</v>
      </c>
      <c r="O49" s="85" t="s">
        <v>31</v>
      </c>
      <c r="P49" s="61"/>
      <c r="Q49" s="60"/>
      <c r="R49" s="62">
        <v>80</v>
      </c>
      <c r="S49" s="62"/>
      <c r="T49" s="64"/>
      <c r="U49" s="64"/>
      <c r="V49" s="64"/>
      <c r="W49" s="64"/>
      <c r="X49" s="68" t="s">
        <v>41</v>
      </c>
      <c r="Y49" s="163" t="s">
        <v>131</v>
      </c>
      <c r="Z49" s="65" t="s">
        <v>33</v>
      </c>
    </row>
    <row r="50" spans="1:36" s="50" customFormat="1">
      <c r="A50" s="99"/>
      <c r="B50" s="206"/>
      <c r="C50" s="206"/>
      <c r="D50" s="42" t="s">
        <v>84</v>
      </c>
      <c r="E50" s="43"/>
      <c r="F50" s="43"/>
      <c r="G50" s="43"/>
      <c r="H50" s="43"/>
      <c r="I50" s="43"/>
      <c r="J50" s="43"/>
      <c r="K50" s="43"/>
      <c r="L50" s="45"/>
      <c r="M50" s="44"/>
      <c r="N50" s="40"/>
      <c r="O50" s="47"/>
      <c r="P50" s="48"/>
      <c r="Q50" s="49"/>
      <c r="R50" s="44"/>
      <c r="S50" s="44"/>
      <c r="T50" s="46"/>
      <c r="U50" s="46"/>
      <c r="V50" s="46"/>
      <c r="W50" s="46"/>
      <c r="X50" s="44"/>
      <c r="Y50" s="668"/>
    </row>
    <row r="51" spans="1:36" s="333" customFormat="1">
      <c r="A51" s="64" t="s">
        <v>85</v>
      </c>
      <c r="B51" s="208">
        <v>17</v>
      </c>
      <c r="C51" s="208">
        <v>1</v>
      </c>
      <c r="D51" s="191" t="s">
        <v>712</v>
      </c>
      <c r="E51" s="55">
        <v>200000</v>
      </c>
      <c r="F51" s="64"/>
      <c r="G51" s="64"/>
      <c r="H51" s="83"/>
      <c r="I51" s="64"/>
      <c r="J51" s="64"/>
      <c r="K51" s="62"/>
      <c r="L51" s="57" t="s">
        <v>93</v>
      </c>
      <c r="M51" s="62" t="s">
        <v>1804</v>
      </c>
      <c r="N51" s="59">
        <v>500</v>
      </c>
      <c r="O51" s="85" t="s">
        <v>31</v>
      </c>
      <c r="P51" s="61"/>
      <c r="Q51" s="60"/>
      <c r="R51" s="62">
        <v>80</v>
      </c>
      <c r="S51" s="62"/>
      <c r="T51" s="64"/>
      <c r="U51" s="64"/>
      <c r="V51" s="64"/>
      <c r="W51" s="64"/>
      <c r="X51" s="68" t="s">
        <v>41</v>
      </c>
      <c r="Y51" s="163" t="s">
        <v>131</v>
      </c>
      <c r="Z51" s="65" t="s">
        <v>33</v>
      </c>
    </row>
    <row r="52" spans="1:36" s="94" customFormat="1" ht="69.75">
      <c r="A52" s="67" t="s">
        <v>85</v>
      </c>
      <c r="B52" s="208">
        <v>18</v>
      </c>
      <c r="C52" s="208">
        <v>2</v>
      </c>
      <c r="D52" s="121" t="s">
        <v>1805</v>
      </c>
      <c r="E52" s="90"/>
      <c r="F52" s="122">
        <v>10000</v>
      </c>
      <c r="G52" s="67"/>
      <c r="H52" s="67"/>
      <c r="I52" s="1114" t="s">
        <v>1353</v>
      </c>
      <c r="J52" s="67"/>
      <c r="K52" s="67" t="s">
        <v>713</v>
      </c>
      <c r="L52" s="117" t="s">
        <v>93</v>
      </c>
      <c r="M52" s="117" t="s">
        <v>1806</v>
      </c>
      <c r="N52" s="222">
        <v>1000</v>
      </c>
      <c r="O52" s="75" t="s">
        <v>31</v>
      </c>
      <c r="P52" s="222">
        <v>1400</v>
      </c>
      <c r="Q52" s="75" t="s">
        <v>31</v>
      </c>
      <c r="R52" s="68">
        <v>80</v>
      </c>
      <c r="S52" s="1018" t="s">
        <v>1353</v>
      </c>
      <c r="T52" s="67"/>
      <c r="U52" s="669" t="s">
        <v>131</v>
      </c>
      <c r="V52" s="669" t="s">
        <v>131</v>
      </c>
      <c r="W52" s="669" t="s">
        <v>131</v>
      </c>
      <c r="X52" s="68" t="s">
        <v>56</v>
      </c>
      <c r="Y52" s="163" t="s">
        <v>170</v>
      </c>
    </row>
    <row r="53" spans="1:36" s="94" customFormat="1" ht="46.5">
      <c r="A53" s="67" t="s">
        <v>85</v>
      </c>
      <c r="B53" s="208">
        <v>19</v>
      </c>
      <c r="C53" s="208">
        <v>3</v>
      </c>
      <c r="D53" s="231" t="s">
        <v>714</v>
      </c>
      <c r="E53" s="90"/>
      <c r="F53" s="122">
        <v>40000</v>
      </c>
      <c r="G53" s="67"/>
      <c r="H53" s="67"/>
      <c r="I53" s="67"/>
      <c r="J53" s="67"/>
      <c r="K53" s="67"/>
      <c r="L53" s="117" t="s">
        <v>93</v>
      </c>
      <c r="M53" s="117" t="s">
        <v>1807</v>
      </c>
      <c r="N53" s="69">
        <v>50</v>
      </c>
      <c r="O53" s="75" t="s">
        <v>31</v>
      </c>
      <c r="P53" s="92"/>
      <c r="Q53" s="93"/>
      <c r="R53" s="68">
        <v>80</v>
      </c>
      <c r="S53" s="68"/>
      <c r="T53" s="67"/>
      <c r="U53" s="67"/>
      <c r="V53" s="67"/>
      <c r="W53" s="67"/>
      <c r="X53" s="68" t="s">
        <v>56</v>
      </c>
      <c r="Y53" s="163" t="s">
        <v>131</v>
      </c>
    </row>
    <row r="54" spans="1:36" s="334" customFormat="1" ht="21.75" customHeight="1">
      <c r="A54" s="114" t="s">
        <v>85</v>
      </c>
      <c r="B54" s="208">
        <v>20</v>
      </c>
      <c r="C54" s="171">
        <v>4</v>
      </c>
      <c r="D54" s="329" t="s">
        <v>715</v>
      </c>
      <c r="E54" s="55">
        <v>40000</v>
      </c>
      <c r="F54" s="106"/>
      <c r="G54" s="106"/>
      <c r="H54" s="106"/>
      <c r="I54" s="106"/>
      <c r="J54" s="106"/>
      <c r="K54" s="106"/>
      <c r="L54" s="107" t="s">
        <v>93</v>
      </c>
      <c r="M54" s="107"/>
      <c r="N54" s="109">
        <v>300</v>
      </c>
      <c r="O54" s="110" t="s">
        <v>31</v>
      </c>
      <c r="P54" s="111"/>
      <c r="Q54" s="110"/>
      <c r="R54" s="112">
        <v>80</v>
      </c>
      <c r="S54" s="558"/>
      <c r="T54" s="114"/>
      <c r="U54" s="114"/>
      <c r="V54" s="114"/>
      <c r="W54" s="114"/>
      <c r="X54" s="62" t="s">
        <v>32</v>
      </c>
      <c r="Y54" s="163" t="s">
        <v>131</v>
      </c>
      <c r="Z54" s="115" t="s">
        <v>33</v>
      </c>
    </row>
    <row r="55" spans="1:36" s="317" customFormat="1" ht="12.75" customHeight="1">
      <c r="A55" s="131"/>
      <c r="B55" s="204"/>
      <c r="C55" s="204"/>
      <c r="D55" s="1882"/>
      <c r="H55" s="1886"/>
      <c r="K55" s="313"/>
      <c r="L55" s="130"/>
      <c r="M55" s="126"/>
      <c r="N55" s="126"/>
      <c r="O55" s="132"/>
      <c r="P55" s="131"/>
      <c r="Q55" s="131"/>
      <c r="R55" s="126"/>
      <c r="S55" s="126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</row>
    <row r="56" spans="1:36" s="317" customFormat="1" ht="23.25" customHeight="1">
      <c r="A56" s="131"/>
      <c r="B56" s="204"/>
      <c r="C56" s="204"/>
      <c r="D56" s="2480" t="s">
        <v>100</v>
      </c>
      <c r="E56" s="2480"/>
      <c r="F56" s="2480"/>
      <c r="G56" s="2480"/>
      <c r="H56" s="2480"/>
      <c r="I56" s="2480"/>
      <c r="J56" s="2480"/>
      <c r="K56" s="2480"/>
      <c r="L56" s="2480"/>
      <c r="M56" s="2480"/>
      <c r="N56" s="126"/>
      <c r="O56" s="132"/>
      <c r="P56" s="131"/>
      <c r="Q56" s="131"/>
      <c r="R56" s="126"/>
      <c r="S56" s="126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</row>
    <row r="57" spans="1:36" s="317" customFormat="1" ht="21.75" customHeight="1">
      <c r="A57" s="131"/>
      <c r="B57" s="204"/>
      <c r="C57" s="204"/>
      <c r="D57" s="1882"/>
      <c r="H57" s="1886"/>
      <c r="K57" s="313"/>
      <c r="L57" s="130"/>
      <c r="M57" s="126"/>
      <c r="N57" s="126"/>
      <c r="O57" s="132"/>
      <c r="P57" s="131"/>
      <c r="Q57" s="131"/>
      <c r="R57" s="126"/>
      <c r="S57" s="126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</row>
    <row r="58" spans="1:36" s="317" customFormat="1" ht="21.75" customHeight="1">
      <c r="A58" s="131"/>
      <c r="B58" s="204"/>
      <c r="C58" s="204"/>
      <c r="D58" s="1882"/>
      <c r="H58" s="1886"/>
      <c r="K58" s="313"/>
      <c r="L58" s="130"/>
      <c r="M58" s="126"/>
      <c r="N58" s="126"/>
      <c r="O58" s="132"/>
      <c r="P58" s="131"/>
      <c r="Q58" s="131"/>
      <c r="R58" s="126"/>
      <c r="S58" s="126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</row>
    <row r="59" spans="1:36" s="317" customFormat="1" ht="21.75" customHeight="1">
      <c r="A59" s="131"/>
      <c r="B59" s="204"/>
      <c r="C59" s="204"/>
      <c r="D59" s="1882"/>
      <c r="H59" s="1886"/>
      <c r="K59" s="313"/>
      <c r="L59" s="130"/>
      <c r="M59" s="126"/>
      <c r="N59" s="126"/>
      <c r="O59" s="132"/>
      <c r="P59" s="131"/>
      <c r="Q59" s="131"/>
      <c r="R59" s="126"/>
      <c r="S59" s="126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</row>
    <row r="60" spans="1:36" s="317" customFormat="1" ht="21.75" customHeight="1">
      <c r="A60" s="131"/>
      <c r="B60" s="204"/>
      <c r="C60" s="204"/>
      <c r="D60" s="1882"/>
      <c r="H60" s="1886"/>
      <c r="K60" s="313"/>
      <c r="L60" s="130"/>
      <c r="M60" s="126"/>
      <c r="N60" s="126"/>
      <c r="O60" s="132"/>
      <c r="P60" s="131"/>
      <c r="Q60" s="131"/>
      <c r="R60" s="126"/>
      <c r="S60" s="126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</row>
    <row r="61" spans="1:36" s="317" customFormat="1" ht="21.75" customHeight="1">
      <c r="A61" s="131"/>
      <c r="B61" s="204"/>
      <c r="C61" s="204"/>
      <c r="D61" s="1882"/>
      <c r="H61" s="1886"/>
      <c r="K61" s="313"/>
      <c r="L61" s="130"/>
      <c r="M61" s="126"/>
      <c r="N61" s="126"/>
      <c r="O61" s="132"/>
      <c r="P61" s="131"/>
      <c r="Q61" s="131"/>
      <c r="R61" s="126"/>
      <c r="S61" s="126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</row>
    <row r="62" spans="1:36" s="313" customFormat="1" ht="21.75" customHeight="1">
      <c r="A62" s="126"/>
      <c r="B62" s="204"/>
      <c r="C62" s="204"/>
      <c r="D62" s="1882"/>
      <c r="E62" s="317"/>
      <c r="F62" s="317"/>
      <c r="G62" s="317"/>
      <c r="H62" s="1886"/>
      <c r="I62" s="317"/>
      <c r="J62" s="317"/>
      <c r="L62" s="130"/>
      <c r="M62" s="126"/>
      <c r="N62" s="126"/>
      <c r="O62" s="132"/>
      <c r="P62" s="131"/>
      <c r="Q62" s="131"/>
      <c r="R62" s="126"/>
      <c r="S62" s="126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  <c r="AG62" s="131"/>
    </row>
    <row r="63" spans="1:36" s="313" customFormat="1" ht="21.75" customHeight="1">
      <c r="A63" s="126"/>
      <c r="B63" s="204"/>
      <c r="C63" s="204"/>
      <c r="D63" s="1882"/>
      <c r="E63" s="317"/>
      <c r="F63" s="317"/>
      <c r="G63" s="317"/>
      <c r="H63" s="1886"/>
      <c r="I63" s="317"/>
      <c r="J63" s="317"/>
      <c r="L63" s="130"/>
      <c r="M63" s="126"/>
      <c r="N63" s="126"/>
      <c r="O63" s="132"/>
      <c r="P63" s="131"/>
      <c r="Q63" s="131"/>
      <c r="R63" s="126"/>
      <c r="S63" s="126"/>
      <c r="T63" s="131"/>
      <c r="U63" s="131"/>
      <c r="V63" s="131"/>
      <c r="W63" s="131"/>
      <c r="X63" s="126"/>
      <c r="Y63" s="131"/>
      <c r="Z63" s="131"/>
      <c r="AA63" s="131"/>
      <c r="AB63" s="131"/>
      <c r="AC63" s="131"/>
      <c r="AD63" s="131"/>
      <c r="AE63" s="131"/>
      <c r="AF63" s="131"/>
      <c r="AG63" s="131"/>
    </row>
    <row r="64" spans="1:36" s="313" customFormat="1" ht="21.75" customHeight="1">
      <c r="A64" s="126"/>
      <c r="B64" s="204"/>
      <c r="C64" s="204"/>
      <c r="D64" s="1882"/>
      <c r="E64" s="317"/>
      <c r="F64" s="317"/>
      <c r="G64" s="317"/>
      <c r="H64" s="1886"/>
      <c r="I64" s="317"/>
      <c r="J64" s="317"/>
      <c r="L64" s="130"/>
      <c r="M64" s="126"/>
      <c r="N64" s="126"/>
      <c r="O64" s="132"/>
      <c r="P64" s="131"/>
      <c r="Q64" s="131"/>
      <c r="R64" s="126"/>
      <c r="S64" s="126"/>
      <c r="T64" s="131"/>
      <c r="U64" s="131"/>
      <c r="V64" s="131"/>
      <c r="W64" s="131"/>
      <c r="X64" s="126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</row>
    <row r="65" spans="1:36" s="313" customFormat="1" ht="21.75" customHeight="1">
      <c r="A65" s="126"/>
      <c r="B65" s="204"/>
      <c r="C65" s="204"/>
      <c r="D65" s="1882"/>
      <c r="E65" s="317"/>
      <c r="F65" s="317"/>
      <c r="G65" s="317"/>
      <c r="H65" s="1886"/>
      <c r="I65" s="317"/>
      <c r="J65" s="317"/>
      <c r="L65" s="130"/>
      <c r="M65" s="126"/>
      <c r="N65" s="126"/>
      <c r="O65" s="132"/>
      <c r="P65" s="131"/>
      <c r="Q65" s="131"/>
      <c r="R65" s="126"/>
      <c r="S65" s="126"/>
      <c r="T65" s="131"/>
      <c r="U65" s="131"/>
      <c r="V65" s="131"/>
      <c r="W65" s="131"/>
      <c r="X65" s="126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</row>
    <row r="66" spans="1:36" s="313" customFormat="1" ht="21.75" customHeight="1">
      <c r="A66" s="126"/>
      <c r="B66" s="204"/>
      <c r="C66" s="204"/>
      <c r="D66" s="1882"/>
      <c r="E66" s="317"/>
      <c r="F66" s="317"/>
      <c r="G66" s="317"/>
      <c r="H66" s="1886"/>
      <c r="I66" s="317"/>
      <c r="J66" s="317"/>
      <c r="L66" s="130"/>
      <c r="M66" s="126"/>
      <c r="N66" s="126"/>
      <c r="O66" s="132"/>
      <c r="P66" s="131"/>
      <c r="Q66" s="131"/>
      <c r="R66" s="126"/>
      <c r="S66" s="126"/>
      <c r="T66" s="131"/>
      <c r="U66" s="131"/>
      <c r="V66" s="131"/>
      <c r="W66" s="131"/>
      <c r="X66" s="126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</row>
    <row r="67" spans="1:36" s="313" customFormat="1" ht="21.75" customHeight="1">
      <c r="A67" s="126"/>
      <c r="B67" s="204"/>
      <c r="C67" s="204"/>
      <c r="D67" s="1882"/>
      <c r="E67" s="317"/>
      <c r="F67" s="317"/>
      <c r="G67" s="317"/>
      <c r="H67" s="1886"/>
      <c r="I67" s="317"/>
      <c r="J67" s="317"/>
      <c r="L67" s="130"/>
      <c r="M67" s="126"/>
      <c r="N67" s="126"/>
      <c r="O67" s="132"/>
      <c r="P67" s="131"/>
      <c r="Q67" s="131"/>
      <c r="R67" s="126"/>
      <c r="S67" s="126"/>
      <c r="T67" s="131"/>
      <c r="U67" s="131"/>
      <c r="V67" s="131"/>
      <c r="W67" s="131"/>
      <c r="X67" s="126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</row>
    <row r="68" spans="1:36" s="313" customFormat="1" ht="21.75" customHeight="1">
      <c r="A68" s="126"/>
      <c r="B68" s="204"/>
      <c r="C68" s="204"/>
      <c r="D68" s="1882"/>
      <c r="E68" s="317"/>
      <c r="F68" s="317"/>
      <c r="G68" s="317"/>
      <c r="H68" s="1886"/>
      <c r="I68" s="317"/>
      <c r="J68" s="317"/>
      <c r="L68" s="130"/>
      <c r="M68" s="126"/>
      <c r="N68" s="126"/>
      <c r="O68" s="132"/>
      <c r="P68" s="131"/>
      <c r="Q68" s="131"/>
      <c r="R68" s="126"/>
      <c r="S68" s="126"/>
      <c r="T68" s="131"/>
      <c r="U68" s="131"/>
      <c r="V68" s="131"/>
      <c r="W68" s="131"/>
      <c r="X68" s="126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</row>
    <row r="69" spans="1:36" s="313" customFormat="1" ht="21.75" customHeight="1">
      <c r="A69" s="126"/>
      <c r="B69" s="204"/>
      <c r="C69" s="204"/>
      <c r="D69" s="1882"/>
      <c r="E69" s="317"/>
      <c r="F69" s="317"/>
      <c r="G69" s="317"/>
      <c r="H69" s="1886"/>
      <c r="I69" s="317"/>
      <c r="J69" s="317"/>
      <c r="L69" s="130"/>
      <c r="M69" s="126"/>
      <c r="N69" s="126"/>
      <c r="O69" s="132"/>
      <c r="P69" s="131"/>
      <c r="Q69" s="131"/>
      <c r="R69" s="126"/>
      <c r="S69" s="126"/>
      <c r="T69" s="131"/>
      <c r="U69" s="131"/>
      <c r="V69" s="131"/>
      <c r="W69" s="131"/>
      <c r="X69" s="126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</row>
    <row r="70" spans="1:36" s="313" customFormat="1" ht="21.75" customHeight="1">
      <c r="A70" s="126"/>
      <c r="B70" s="204"/>
      <c r="C70" s="204"/>
      <c r="D70" s="1882"/>
      <c r="E70" s="317"/>
      <c r="F70" s="317"/>
      <c r="G70" s="317"/>
      <c r="H70" s="1886"/>
      <c r="I70" s="317"/>
      <c r="J70" s="317"/>
      <c r="L70" s="130"/>
      <c r="M70" s="126"/>
      <c r="N70" s="126"/>
      <c r="O70" s="132"/>
      <c r="P70" s="131"/>
      <c r="Q70" s="131"/>
      <c r="R70" s="126"/>
      <c r="S70" s="126"/>
      <c r="T70" s="131"/>
      <c r="U70" s="131"/>
      <c r="V70" s="131"/>
      <c r="W70" s="131"/>
      <c r="X70" s="126"/>
      <c r="Y70" s="317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</row>
    <row r="71" spans="1:36" s="313" customFormat="1" ht="21.75" customHeight="1">
      <c r="A71" s="126"/>
      <c r="B71" s="204"/>
      <c r="C71" s="204"/>
      <c r="D71" s="1882"/>
      <c r="E71" s="317"/>
      <c r="F71" s="317"/>
      <c r="G71" s="317"/>
      <c r="H71" s="1886"/>
      <c r="I71" s="317"/>
      <c r="J71" s="317"/>
      <c r="L71" s="130"/>
      <c r="M71" s="126"/>
      <c r="N71" s="126"/>
      <c r="O71" s="132"/>
      <c r="P71" s="131"/>
      <c r="Q71" s="131"/>
      <c r="R71" s="126"/>
      <c r="S71" s="126"/>
      <c r="T71" s="131"/>
      <c r="U71" s="131"/>
      <c r="V71" s="131"/>
      <c r="W71" s="131"/>
      <c r="X71" s="126"/>
      <c r="Y71" s="317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</row>
    <row r="72" spans="1:36" s="313" customFormat="1" ht="21.75" customHeight="1">
      <c r="A72" s="126"/>
      <c r="B72" s="204"/>
      <c r="C72" s="204"/>
      <c r="D72" s="1882"/>
      <c r="E72" s="317"/>
      <c r="F72" s="317"/>
      <c r="G72" s="317"/>
      <c r="H72" s="1886"/>
      <c r="I72" s="317"/>
      <c r="J72" s="317"/>
      <c r="L72" s="130"/>
      <c r="M72" s="126"/>
      <c r="N72" s="126"/>
      <c r="O72" s="132"/>
      <c r="P72" s="131"/>
      <c r="Q72" s="131"/>
      <c r="R72" s="126"/>
      <c r="S72" s="126"/>
      <c r="T72" s="131"/>
      <c r="U72" s="131"/>
      <c r="V72" s="131"/>
      <c r="W72" s="131"/>
      <c r="X72" s="126"/>
      <c r="Y72" s="317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</row>
    <row r="73" spans="1:36" s="313" customFormat="1" ht="21.75" customHeight="1">
      <c r="A73" s="126"/>
      <c r="B73" s="204"/>
      <c r="C73" s="204"/>
      <c r="D73" s="1882"/>
      <c r="E73" s="317"/>
      <c r="F73" s="317"/>
      <c r="G73" s="317"/>
      <c r="H73" s="1886"/>
      <c r="I73" s="317"/>
      <c r="J73" s="317"/>
      <c r="L73" s="130"/>
      <c r="M73" s="126"/>
      <c r="N73" s="126"/>
      <c r="O73" s="132"/>
      <c r="P73" s="131"/>
      <c r="Q73" s="131"/>
      <c r="R73" s="126"/>
      <c r="S73" s="126"/>
      <c r="T73" s="131"/>
      <c r="U73" s="131"/>
      <c r="V73" s="131"/>
      <c r="W73" s="131"/>
      <c r="X73" s="126"/>
      <c r="Y73" s="317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</row>
    <row r="74" spans="1:36" s="313" customFormat="1" ht="21.75" customHeight="1">
      <c r="A74" s="126"/>
      <c r="B74" s="204"/>
      <c r="C74" s="204"/>
      <c r="D74" s="1882"/>
      <c r="E74" s="317"/>
      <c r="F74" s="317"/>
      <c r="G74" s="317"/>
      <c r="H74" s="1886"/>
      <c r="I74" s="317"/>
      <c r="J74" s="317"/>
      <c r="L74" s="130"/>
      <c r="M74" s="126"/>
      <c r="N74" s="126"/>
      <c r="O74" s="132"/>
      <c r="P74" s="131"/>
      <c r="Q74" s="131"/>
      <c r="R74" s="126"/>
      <c r="S74" s="126"/>
      <c r="T74" s="131"/>
      <c r="U74" s="131"/>
      <c r="V74" s="131"/>
      <c r="W74" s="131"/>
      <c r="X74" s="126"/>
      <c r="Y74" s="317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</row>
    <row r="75" spans="1:36" s="313" customFormat="1" ht="21.75" customHeight="1">
      <c r="A75" s="126"/>
      <c r="B75" s="204"/>
      <c r="C75" s="204"/>
      <c r="D75" s="1882"/>
      <c r="E75" s="317"/>
      <c r="F75" s="317"/>
      <c r="G75" s="317"/>
      <c r="H75" s="1886"/>
      <c r="I75" s="317"/>
      <c r="J75" s="317"/>
      <c r="L75" s="130"/>
      <c r="M75" s="126"/>
      <c r="N75" s="126"/>
      <c r="O75" s="132"/>
      <c r="P75" s="131"/>
      <c r="Q75" s="131"/>
      <c r="R75" s="126"/>
      <c r="S75" s="126"/>
      <c r="T75" s="131"/>
      <c r="U75" s="131"/>
      <c r="V75" s="131"/>
      <c r="W75" s="131"/>
      <c r="X75" s="126"/>
      <c r="Y75" s="322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</row>
    <row r="76" spans="1:36" s="313" customFormat="1" ht="21.75" customHeight="1">
      <c r="A76" s="126"/>
      <c r="B76" s="204"/>
      <c r="C76" s="204"/>
      <c r="D76" s="1882"/>
      <c r="E76" s="317"/>
      <c r="F76" s="317"/>
      <c r="G76" s="317"/>
      <c r="H76" s="1886"/>
      <c r="I76" s="317"/>
      <c r="J76" s="317"/>
      <c r="L76" s="130"/>
      <c r="M76" s="126"/>
      <c r="N76" s="126"/>
      <c r="O76" s="132"/>
      <c r="P76" s="131"/>
      <c r="Q76" s="131"/>
      <c r="R76" s="126"/>
      <c r="S76" s="126"/>
      <c r="T76" s="131"/>
      <c r="U76" s="131"/>
      <c r="V76" s="131"/>
      <c r="W76" s="131"/>
      <c r="X76" s="126"/>
      <c r="Y76" s="322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</row>
    <row r="77" spans="1:36" s="129" customFormat="1" ht="21.75" customHeight="1">
      <c r="A77" s="133"/>
      <c r="B77" s="204"/>
      <c r="C77" s="204"/>
      <c r="D77" s="127"/>
      <c r="E77" s="66"/>
      <c r="F77" s="66"/>
      <c r="G77" s="66"/>
      <c r="H77" s="128"/>
      <c r="I77" s="66"/>
      <c r="J77" s="66"/>
      <c r="L77" s="130"/>
      <c r="M77" s="126"/>
      <c r="N77" s="126"/>
      <c r="O77" s="132"/>
      <c r="P77" s="131"/>
      <c r="Q77" s="131"/>
      <c r="R77" s="133"/>
      <c r="S77" s="133"/>
      <c r="T77" s="65"/>
      <c r="U77" s="65"/>
      <c r="V77" s="65"/>
      <c r="W77" s="65"/>
      <c r="X77" s="133"/>
      <c r="Y77" s="116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</row>
    <row r="78" spans="1:36" s="129" customFormat="1" ht="21.75" customHeight="1">
      <c r="A78" s="133"/>
      <c r="B78" s="204"/>
      <c r="C78" s="204"/>
      <c r="D78" s="127"/>
      <c r="E78" s="66"/>
      <c r="F78" s="66"/>
      <c r="G78" s="66"/>
      <c r="H78" s="128"/>
      <c r="I78" s="66"/>
      <c r="J78" s="66"/>
      <c r="L78" s="130"/>
      <c r="M78" s="126"/>
      <c r="N78" s="126"/>
      <c r="O78" s="132"/>
      <c r="P78" s="131"/>
      <c r="Q78" s="131"/>
      <c r="R78" s="133"/>
      <c r="S78" s="133"/>
      <c r="T78" s="65"/>
      <c r="U78" s="65"/>
      <c r="V78" s="65"/>
      <c r="W78" s="65"/>
      <c r="X78" s="133"/>
      <c r="Y78" s="116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</row>
    <row r="79" spans="1:36" s="129" customFormat="1" ht="21.75" customHeight="1">
      <c r="A79" s="133"/>
      <c r="B79" s="204"/>
      <c r="C79" s="204"/>
      <c r="D79" s="127"/>
      <c r="E79" s="66"/>
      <c r="F79" s="66"/>
      <c r="G79" s="66"/>
      <c r="H79" s="128"/>
      <c r="I79" s="66"/>
      <c r="J79" s="66"/>
      <c r="L79" s="130"/>
      <c r="M79" s="126"/>
      <c r="N79" s="126"/>
      <c r="O79" s="132"/>
      <c r="P79" s="131"/>
      <c r="Q79" s="131"/>
      <c r="R79" s="133"/>
      <c r="S79" s="133"/>
      <c r="T79" s="65"/>
      <c r="U79" s="65"/>
      <c r="V79" s="65"/>
      <c r="W79" s="65"/>
      <c r="X79" s="133"/>
      <c r="Y79" s="116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</row>
    <row r="80" spans="1:36" s="129" customFormat="1" ht="21.75" customHeight="1">
      <c r="A80" s="133"/>
      <c r="B80" s="204"/>
      <c r="C80" s="204"/>
      <c r="D80" s="127"/>
      <c r="E80" s="66"/>
      <c r="F80" s="66"/>
      <c r="G80" s="66"/>
      <c r="H80" s="128"/>
      <c r="I80" s="66"/>
      <c r="J80" s="66"/>
      <c r="L80" s="130"/>
      <c r="M80" s="126"/>
      <c r="N80" s="126"/>
      <c r="O80" s="132"/>
      <c r="P80" s="131"/>
      <c r="Q80" s="131"/>
      <c r="R80" s="133"/>
      <c r="S80" s="133"/>
      <c r="T80" s="65"/>
      <c r="U80" s="65"/>
      <c r="V80" s="65"/>
      <c r="W80" s="65"/>
      <c r="X80" s="133"/>
      <c r="Y80" s="116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</row>
    <row r="81" spans="1:36" s="129" customFormat="1" ht="21.75" customHeight="1">
      <c r="A81" s="133"/>
      <c r="B81" s="204"/>
      <c r="C81" s="204"/>
      <c r="D81" s="127"/>
      <c r="E81" s="66"/>
      <c r="F81" s="66"/>
      <c r="G81" s="66"/>
      <c r="H81" s="128"/>
      <c r="I81" s="66"/>
      <c r="J81" s="66"/>
      <c r="L81" s="130"/>
      <c r="M81" s="126"/>
      <c r="N81" s="126"/>
      <c r="O81" s="132"/>
      <c r="P81" s="131"/>
      <c r="Q81" s="131"/>
      <c r="R81" s="133"/>
      <c r="S81" s="133"/>
      <c r="T81" s="65"/>
      <c r="U81" s="65"/>
      <c r="V81" s="65"/>
      <c r="W81" s="65"/>
      <c r="X81" s="133"/>
      <c r="Y81" s="116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</row>
    <row r="82" spans="1:36" s="129" customFormat="1" ht="21.75" customHeight="1">
      <c r="A82" s="133"/>
      <c r="B82" s="204"/>
      <c r="C82" s="204"/>
      <c r="D82" s="127"/>
      <c r="E82" s="66"/>
      <c r="F82" s="66"/>
      <c r="G82" s="66"/>
      <c r="H82" s="128"/>
      <c r="I82" s="66"/>
      <c r="J82" s="66"/>
      <c r="L82" s="130"/>
      <c r="M82" s="126"/>
      <c r="N82" s="126"/>
      <c r="O82" s="132"/>
      <c r="P82" s="131"/>
      <c r="Q82" s="131"/>
      <c r="R82" s="133"/>
      <c r="S82" s="133"/>
      <c r="T82" s="65"/>
      <c r="U82" s="65"/>
      <c r="V82" s="65"/>
      <c r="W82" s="65"/>
      <c r="X82" s="133"/>
      <c r="Y82" s="116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</row>
    <row r="83" spans="1:36" s="129" customFormat="1" ht="21.75" customHeight="1">
      <c r="A83" s="133"/>
      <c r="B83" s="204"/>
      <c r="C83" s="204"/>
      <c r="D83" s="127"/>
      <c r="E83" s="66"/>
      <c r="F83" s="66"/>
      <c r="G83" s="66"/>
      <c r="H83" s="128"/>
      <c r="I83" s="66"/>
      <c r="J83" s="66"/>
      <c r="L83" s="130"/>
      <c r="M83" s="126"/>
      <c r="N83" s="126"/>
      <c r="O83" s="132"/>
      <c r="P83" s="131"/>
      <c r="Q83" s="131"/>
      <c r="R83" s="133"/>
      <c r="S83" s="133"/>
      <c r="T83" s="65"/>
      <c r="U83" s="65"/>
      <c r="V83" s="65"/>
      <c r="W83" s="65"/>
      <c r="X83" s="133"/>
      <c r="Y83" s="8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</row>
    <row r="84" spans="1:36" s="129" customFormat="1" ht="21.75" customHeight="1">
      <c r="A84" s="133"/>
      <c r="B84" s="204"/>
      <c r="C84" s="204"/>
      <c r="D84" s="127"/>
      <c r="E84" s="66"/>
      <c r="F84" s="66"/>
      <c r="G84" s="66"/>
      <c r="H84" s="128"/>
      <c r="I84" s="66"/>
      <c r="J84" s="66"/>
      <c r="L84" s="130"/>
      <c r="M84" s="126"/>
      <c r="N84" s="126"/>
      <c r="O84" s="132"/>
      <c r="P84" s="131"/>
      <c r="Q84" s="131"/>
      <c r="R84" s="133"/>
      <c r="S84" s="133"/>
      <c r="T84" s="65"/>
      <c r="U84" s="65"/>
      <c r="V84" s="65"/>
      <c r="W84" s="65"/>
      <c r="X84" s="133"/>
      <c r="Y84" s="8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</row>
    <row r="85" spans="1:36" s="129" customFormat="1" ht="21.75" customHeight="1">
      <c r="A85" s="133"/>
      <c r="B85" s="204"/>
      <c r="C85" s="204"/>
      <c r="D85" s="127"/>
      <c r="E85" s="66"/>
      <c r="F85" s="66"/>
      <c r="G85" s="66"/>
      <c r="H85" s="128"/>
      <c r="I85" s="66"/>
      <c r="J85" s="66"/>
      <c r="L85" s="130"/>
      <c r="M85" s="126"/>
      <c r="N85" s="126"/>
      <c r="O85" s="132"/>
      <c r="P85" s="131"/>
      <c r="Q85" s="131"/>
      <c r="R85" s="133"/>
      <c r="S85" s="133"/>
      <c r="T85" s="65"/>
      <c r="U85" s="65"/>
      <c r="V85" s="65"/>
      <c r="W85" s="65"/>
      <c r="X85" s="133"/>
      <c r="Y85" s="8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</row>
    <row r="86" spans="1:36" s="129" customFormat="1" ht="21.75" customHeight="1">
      <c r="A86" s="133"/>
      <c r="B86" s="204"/>
      <c r="C86" s="204"/>
      <c r="D86" s="127"/>
      <c r="E86" s="66"/>
      <c r="F86" s="66"/>
      <c r="G86" s="66"/>
      <c r="H86" s="128"/>
      <c r="I86" s="66"/>
      <c r="J86" s="66"/>
      <c r="L86" s="130"/>
      <c r="M86" s="126"/>
      <c r="N86" s="126"/>
      <c r="O86" s="132"/>
      <c r="P86" s="131"/>
      <c r="Q86" s="131"/>
      <c r="R86" s="133"/>
      <c r="S86" s="133"/>
      <c r="T86" s="65"/>
      <c r="U86" s="65"/>
      <c r="V86" s="65"/>
      <c r="W86" s="65"/>
      <c r="X86" s="133"/>
      <c r="Y86" s="8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</row>
    <row r="87" spans="1:36" s="129" customFormat="1" ht="21.75" customHeight="1">
      <c r="A87" s="133"/>
      <c r="B87" s="204"/>
      <c r="C87" s="204"/>
      <c r="D87" s="127"/>
      <c r="E87" s="66"/>
      <c r="F87" s="66"/>
      <c r="G87" s="66"/>
      <c r="H87" s="128"/>
      <c r="I87" s="66"/>
      <c r="J87" s="66"/>
      <c r="L87" s="130"/>
      <c r="M87" s="126"/>
      <c r="N87" s="126"/>
      <c r="O87" s="132"/>
      <c r="P87" s="131"/>
      <c r="Q87" s="131"/>
      <c r="R87" s="133"/>
      <c r="S87" s="133"/>
      <c r="T87" s="65"/>
      <c r="U87" s="65"/>
      <c r="V87" s="65"/>
      <c r="W87" s="65"/>
      <c r="X87" s="133"/>
      <c r="Y87" s="8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</row>
    <row r="88" spans="1:36" s="129" customFormat="1" ht="21.75" customHeight="1">
      <c r="A88" s="133"/>
      <c r="B88" s="204"/>
      <c r="C88" s="204"/>
      <c r="D88" s="127"/>
      <c r="E88" s="66"/>
      <c r="F88" s="66"/>
      <c r="G88" s="66"/>
      <c r="H88" s="128"/>
      <c r="I88" s="66"/>
      <c r="J88" s="66"/>
      <c r="L88" s="130"/>
      <c r="M88" s="126"/>
      <c r="N88" s="126"/>
      <c r="O88" s="132"/>
      <c r="P88" s="131"/>
      <c r="Q88" s="131"/>
      <c r="R88" s="133"/>
      <c r="S88" s="133"/>
      <c r="T88" s="65"/>
      <c r="U88" s="65"/>
      <c r="V88" s="65"/>
      <c r="W88" s="65"/>
      <c r="X88" s="133"/>
      <c r="Y88" s="8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</row>
    <row r="89" spans="1:36" s="129" customFormat="1" ht="21.75" customHeight="1">
      <c r="A89" s="133"/>
      <c r="B89" s="204"/>
      <c r="C89" s="204"/>
      <c r="D89" s="127"/>
      <c r="E89" s="66"/>
      <c r="F89" s="66"/>
      <c r="G89" s="66"/>
      <c r="H89" s="128"/>
      <c r="I89" s="66"/>
      <c r="J89" s="66"/>
      <c r="L89" s="130"/>
      <c r="M89" s="126"/>
      <c r="N89" s="126"/>
      <c r="O89" s="132"/>
      <c r="P89" s="131"/>
      <c r="Q89" s="131"/>
      <c r="R89" s="133"/>
      <c r="S89" s="133"/>
      <c r="T89" s="65"/>
      <c r="U89" s="65"/>
      <c r="V89" s="65"/>
      <c r="W89" s="65"/>
      <c r="X89" s="133"/>
      <c r="Y89" s="8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</row>
    <row r="90" spans="1:36" s="129" customFormat="1" ht="21.75" customHeight="1">
      <c r="A90" s="133"/>
      <c r="B90" s="204"/>
      <c r="C90" s="204"/>
      <c r="D90" s="127"/>
      <c r="E90" s="66"/>
      <c r="F90" s="66"/>
      <c r="G90" s="66"/>
      <c r="H90" s="128"/>
      <c r="I90" s="66"/>
      <c r="J90" s="66"/>
      <c r="L90" s="130"/>
      <c r="M90" s="126"/>
      <c r="N90" s="126"/>
      <c r="O90" s="132"/>
      <c r="P90" s="131"/>
      <c r="Q90" s="131"/>
      <c r="R90" s="133"/>
      <c r="S90" s="133"/>
      <c r="T90" s="65"/>
      <c r="U90" s="65"/>
      <c r="V90" s="65"/>
      <c r="W90" s="65"/>
      <c r="X90" s="133"/>
      <c r="Y90" s="8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</row>
    <row r="91" spans="1:36" s="129" customFormat="1" ht="21.75" customHeight="1">
      <c r="A91" s="133"/>
      <c r="B91" s="204"/>
      <c r="C91" s="204"/>
      <c r="D91" s="127"/>
      <c r="E91" s="66"/>
      <c r="F91" s="66"/>
      <c r="G91" s="66"/>
      <c r="H91" s="128"/>
      <c r="I91" s="66"/>
      <c r="J91" s="66"/>
      <c r="L91" s="130"/>
      <c r="M91" s="126"/>
      <c r="N91" s="126"/>
      <c r="O91" s="132"/>
      <c r="P91" s="131"/>
      <c r="Q91" s="131"/>
      <c r="R91" s="133"/>
      <c r="S91" s="133"/>
      <c r="T91" s="65"/>
      <c r="U91" s="65"/>
      <c r="V91" s="65"/>
      <c r="W91" s="65"/>
      <c r="X91" s="133"/>
      <c r="Y91" s="8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</row>
    <row r="92" spans="1:36" s="129" customFormat="1" ht="21.75" customHeight="1">
      <c r="A92" s="133"/>
      <c r="B92" s="204"/>
      <c r="C92" s="204"/>
      <c r="D92" s="127"/>
      <c r="E92" s="66"/>
      <c r="F92" s="66"/>
      <c r="G92" s="66"/>
      <c r="H92" s="128"/>
      <c r="I92" s="66"/>
      <c r="J92" s="66"/>
      <c r="L92" s="130"/>
      <c r="M92" s="126"/>
      <c r="N92" s="126"/>
      <c r="O92" s="132"/>
      <c r="P92" s="131"/>
      <c r="Q92" s="131"/>
      <c r="R92" s="133"/>
      <c r="S92" s="133"/>
      <c r="T92" s="65"/>
      <c r="U92" s="65"/>
      <c r="V92" s="65"/>
      <c r="W92" s="65"/>
      <c r="X92" s="133"/>
      <c r="Y92" s="8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</row>
    <row r="93" spans="1:36" s="129" customFormat="1" ht="21.75" customHeight="1">
      <c r="A93" s="133"/>
      <c r="B93" s="204"/>
      <c r="C93" s="204"/>
      <c r="D93" s="127"/>
      <c r="E93" s="66"/>
      <c r="F93" s="66"/>
      <c r="G93" s="66"/>
      <c r="H93" s="128"/>
      <c r="I93" s="66"/>
      <c r="J93" s="66"/>
      <c r="L93" s="130"/>
      <c r="M93" s="126"/>
      <c r="N93" s="126"/>
      <c r="O93" s="132"/>
      <c r="P93" s="131"/>
      <c r="Q93" s="131"/>
      <c r="R93" s="133"/>
      <c r="S93" s="133"/>
      <c r="T93" s="65"/>
      <c r="U93" s="65"/>
      <c r="V93" s="65"/>
      <c r="W93" s="65"/>
      <c r="X93" s="133"/>
      <c r="Y93" s="8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</row>
    <row r="94" spans="1:36" s="129" customFormat="1" ht="21.75" customHeight="1">
      <c r="A94" s="133"/>
      <c r="B94" s="204"/>
      <c r="C94" s="204"/>
      <c r="D94" s="127"/>
      <c r="E94" s="66"/>
      <c r="F94" s="66"/>
      <c r="G94" s="66"/>
      <c r="H94" s="128"/>
      <c r="I94" s="66"/>
      <c r="J94" s="66"/>
      <c r="L94" s="130"/>
      <c r="M94" s="126"/>
      <c r="N94" s="126"/>
      <c r="O94" s="132"/>
      <c r="P94" s="131"/>
      <c r="Q94" s="131"/>
      <c r="R94" s="133"/>
      <c r="S94" s="133"/>
      <c r="T94" s="65"/>
      <c r="U94" s="65"/>
      <c r="V94" s="65"/>
      <c r="W94" s="65"/>
      <c r="X94" s="133"/>
      <c r="Y94" s="8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</row>
    <row r="95" spans="1:36" s="129" customFormat="1" ht="21.75" customHeight="1">
      <c r="A95" s="133"/>
      <c r="B95" s="204"/>
      <c r="C95" s="204"/>
      <c r="D95" s="127"/>
      <c r="E95" s="66"/>
      <c r="F95" s="66"/>
      <c r="G95" s="66"/>
      <c r="H95" s="128"/>
      <c r="I95" s="66"/>
      <c r="J95" s="66"/>
      <c r="L95" s="130"/>
      <c r="M95" s="126"/>
      <c r="N95" s="126"/>
      <c r="O95" s="132"/>
      <c r="P95" s="131"/>
      <c r="Q95" s="131"/>
      <c r="R95" s="133"/>
      <c r="S95" s="133"/>
      <c r="T95" s="65"/>
      <c r="U95" s="65"/>
      <c r="V95" s="65"/>
      <c r="W95" s="65"/>
      <c r="X95" s="133"/>
      <c r="Y95" s="8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</row>
    <row r="96" spans="1:36" s="129" customFormat="1" ht="21.75" customHeight="1">
      <c r="A96" s="133"/>
      <c r="B96" s="204"/>
      <c r="C96" s="204"/>
      <c r="D96" s="127"/>
      <c r="E96" s="66"/>
      <c r="F96" s="66"/>
      <c r="G96" s="66"/>
      <c r="H96" s="128"/>
      <c r="I96" s="66"/>
      <c r="J96" s="66"/>
      <c r="L96" s="130"/>
      <c r="M96" s="126"/>
      <c r="N96" s="126"/>
      <c r="O96" s="132"/>
      <c r="P96" s="131"/>
      <c r="Q96" s="131"/>
      <c r="R96" s="133"/>
      <c r="S96" s="133"/>
      <c r="T96" s="65"/>
      <c r="U96" s="65"/>
      <c r="V96" s="65"/>
      <c r="W96" s="65"/>
      <c r="X96" s="133"/>
      <c r="Y96" s="8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</row>
    <row r="97" spans="1:36" s="129" customFormat="1" ht="21.75" customHeight="1">
      <c r="A97" s="133"/>
      <c r="B97" s="204"/>
      <c r="C97" s="204"/>
      <c r="D97" s="127"/>
      <c r="E97" s="66"/>
      <c r="F97" s="66"/>
      <c r="G97" s="66"/>
      <c r="H97" s="128"/>
      <c r="I97" s="66"/>
      <c r="J97" s="66"/>
      <c r="L97" s="130"/>
      <c r="M97" s="126"/>
      <c r="N97" s="126"/>
      <c r="O97" s="132"/>
      <c r="P97" s="131"/>
      <c r="Q97" s="131"/>
      <c r="R97" s="133"/>
      <c r="S97" s="133"/>
      <c r="T97" s="65"/>
      <c r="U97" s="65"/>
      <c r="V97" s="65"/>
      <c r="W97" s="65"/>
      <c r="X97" s="133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</row>
    <row r="98" spans="1:36" s="129" customFormat="1" ht="21.75" customHeight="1">
      <c r="A98" s="133"/>
      <c r="B98" s="204"/>
      <c r="C98" s="204"/>
      <c r="D98" s="127"/>
      <c r="E98" s="66"/>
      <c r="F98" s="66"/>
      <c r="G98" s="66"/>
      <c r="H98" s="128"/>
      <c r="I98" s="66"/>
      <c r="J98" s="66"/>
      <c r="L98" s="130"/>
      <c r="M98" s="126"/>
      <c r="N98" s="126"/>
      <c r="O98" s="132"/>
      <c r="P98" s="131"/>
      <c r="Q98" s="131"/>
      <c r="R98" s="133"/>
      <c r="S98" s="133"/>
      <c r="T98" s="65"/>
      <c r="U98" s="65"/>
      <c r="V98" s="65"/>
      <c r="W98" s="65"/>
      <c r="X98" s="133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</row>
    <row r="99" spans="1:36" s="129" customFormat="1" ht="21.75" customHeight="1">
      <c r="A99" s="133"/>
      <c r="B99" s="204"/>
      <c r="C99" s="204"/>
      <c r="D99" s="127"/>
      <c r="E99" s="66"/>
      <c r="F99" s="66"/>
      <c r="G99" s="66"/>
      <c r="H99" s="128"/>
      <c r="I99" s="66"/>
      <c r="J99" s="66"/>
      <c r="L99" s="130"/>
      <c r="M99" s="126"/>
      <c r="N99" s="126"/>
      <c r="O99" s="132"/>
      <c r="P99" s="131"/>
      <c r="Q99" s="131"/>
      <c r="R99" s="133"/>
      <c r="S99" s="133"/>
      <c r="T99" s="65"/>
      <c r="U99" s="65"/>
      <c r="V99" s="65"/>
      <c r="W99" s="65"/>
      <c r="X99" s="133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</row>
    <row r="100" spans="1:36" s="129" customFormat="1" ht="21.75" customHeight="1">
      <c r="A100" s="133"/>
      <c r="B100" s="204"/>
      <c r="C100" s="204"/>
      <c r="D100" s="127"/>
      <c r="E100" s="66"/>
      <c r="F100" s="66"/>
      <c r="G100" s="66"/>
      <c r="H100" s="128"/>
      <c r="I100" s="66"/>
      <c r="J100" s="66"/>
      <c r="L100" s="130"/>
      <c r="M100" s="126"/>
      <c r="N100" s="126"/>
      <c r="O100" s="132"/>
      <c r="P100" s="131"/>
      <c r="Q100" s="131"/>
      <c r="R100" s="133"/>
      <c r="S100" s="133"/>
      <c r="T100" s="65"/>
      <c r="U100" s="65"/>
      <c r="V100" s="65"/>
      <c r="W100" s="65"/>
      <c r="X100" s="133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</row>
    <row r="101" spans="1:36" s="129" customFormat="1" ht="21.75" customHeight="1">
      <c r="A101" s="133"/>
      <c r="B101" s="204"/>
      <c r="C101" s="204"/>
      <c r="D101" s="127"/>
      <c r="E101" s="66"/>
      <c r="F101" s="66"/>
      <c r="G101" s="66"/>
      <c r="H101" s="128"/>
      <c r="I101" s="66"/>
      <c r="J101" s="66"/>
      <c r="L101" s="130"/>
      <c r="M101" s="126"/>
      <c r="N101" s="126"/>
      <c r="O101" s="132"/>
      <c r="P101" s="131"/>
      <c r="Q101" s="131"/>
      <c r="R101" s="133"/>
      <c r="S101" s="133"/>
      <c r="T101" s="65"/>
      <c r="U101" s="65"/>
      <c r="V101" s="65"/>
      <c r="W101" s="65"/>
      <c r="X101" s="133"/>
      <c r="Y101" s="133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</row>
    <row r="102" spans="1:36" s="129" customFormat="1" ht="21.75" customHeight="1">
      <c r="A102" s="133"/>
      <c r="B102" s="204"/>
      <c r="C102" s="204"/>
      <c r="D102" s="127"/>
      <c r="E102" s="66"/>
      <c r="F102" s="66"/>
      <c r="G102" s="66"/>
      <c r="H102" s="128"/>
      <c r="I102" s="66"/>
      <c r="J102" s="66"/>
      <c r="L102" s="130"/>
      <c r="M102" s="126"/>
      <c r="N102" s="126"/>
      <c r="O102" s="132"/>
      <c r="P102" s="131"/>
      <c r="Q102" s="131"/>
      <c r="R102" s="133"/>
      <c r="S102" s="133"/>
      <c r="T102" s="65"/>
      <c r="U102" s="65"/>
      <c r="V102" s="65"/>
      <c r="W102" s="65"/>
      <c r="X102" s="133"/>
      <c r="Y102" s="133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</row>
    <row r="103" spans="1:36" s="129" customFormat="1" ht="21.75" customHeight="1">
      <c r="A103" s="133"/>
      <c r="B103" s="204"/>
      <c r="C103" s="204"/>
      <c r="D103" s="127"/>
      <c r="E103" s="66"/>
      <c r="F103" s="66"/>
      <c r="G103" s="66"/>
      <c r="H103" s="128"/>
      <c r="I103" s="66"/>
      <c r="J103" s="66"/>
      <c r="L103" s="130"/>
      <c r="M103" s="126"/>
      <c r="N103" s="126"/>
      <c r="O103" s="132"/>
      <c r="P103" s="131"/>
      <c r="Q103" s="131"/>
      <c r="R103" s="133"/>
      <c r="S103" s="133"/>
      <c r="T103" s="65"/>
      <c r="U103" s="65"/>
      <c r="V103" s="65"/>
      <c r="W103" s="65"/>
      <c r="X103" s="133"/>
      <c r="Y103" s="133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</row>
    <row r="104" spans="1:36" s="129" customFormat="1" ht="21.75" customHeight="1">
      <c r="A104" s="133"/>
      <c r="B104" s="204"/>
      <c r="C104" s="204"/>
      <c r="D104" s="127"/>
      <c r="E104" s="66"/>
      <c r="F104" s="66"/>
      <c r="G104" s="66"/>
      <c r="H104" s="128"/>
      <c r="I104" s="66"/>
      <c r="J104" s="66"/>
      <c r="L104" s="130"/>
      <c r="M104" s="126"/>
      <c r="N104" s="126"/>
      <c r="O104" s="132"/>
      <c r="P104" s="131"/>
      <c r="Q104" s="131"/>
      <c r="R104" s="133"/>
      <c r="S104" s="133"/>
      <c r="T104" s="65"/>
      <c r="U104" s="65"/>
      <c r="V104" s="65"/>
      <c r="W104" s="65"/>
      <c r="X104" s="133"/>
      <c r="Y104" s="133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</row>
    <row r="105" spans="1:36" s="129" customFormat="1" ht="21.75" customHeight="1">
      <c r="A105" s="133"/>
      <c r="B105" s="204"/>
      <c r="C105" s="204"/>
      <c r="D105" s="127"/>
      <c r="E105" s="66"/>
      <c r="F105" s="66"/>
      <c r="G105" s="66"/>
      <c r="H105" s="128"/>
      <c r="I105" s="66"/>
      <c r="J105" s="66"/>
      <c r="L105" s="130"/>
      <c r="M105" s="126"/>
      <c r="N105" s="126"/>
      <c r="O105" s="132"/>
      <c r="P105" s="131"/>
      <c r="Q105" s="131"/>
      <c r="R105" s="133"/>
      <c r="S105" s="133"/>
      <c r="T105" s="65"/>
      <c r="U105" s="65"/>
      <c r="V105" s="65"/>
      <c r="W105" s="65"/>
      <c r="X105" s="133"/>
      <c r="Y105" s="133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</row>
    <row r="106" spans="1:36" s="129" customFormat="1" ht="21.75" customHeight="1">
      <c r="A106" s="133"/>
      <c r="B106" s="204"/>
      <c r="C106" s="204"/>
      <c r="D106" s="127"/>
      <c r="E106" s="66"/>
      <c r="F106" s="66"/>
      <c r="G106" s="66"/>
      <c r="H106" s="128"/>
      <c r="I106" s="66"/>
      <c r="J106" s="66"/>
      <c r="L106" s="130"/>
      <c r="M106" s="126"/>
      <c r="N106" s="126"/>
      <c r="O106" s="132"/>
      <c r="P106" s="131"/>
      <c r="Q106" s="131"/>
      <c r="R106" s="133"/>
      <c r="S106" s="133"/>
      <c r="T106" s="65"/>
      <c r="U106" s="65"/>
      <c r="V106" s="65"/>
      <c r="W106" s="65"/>
      <c r="X106" s="133"/>
      <c r="Y106" s="133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</row>
    <row r="107" spans="1:36" s="129" customFormat="1" ht="21.75" customHeight="1">
      <c r="A107" s="133"/>
      <c r="B107" s="204"/>
      <c r="C107" s="204"/>
      <c r="D107" s="127"/>
      <c r="E107" s="66"/>
      <c r="F107" s="66"/>
      <c r="G107" s="66"/>
      <c r="H107" s="128"/>
      <c r="I107" s="66"/>
      <c r="J107" s="66"/>
      <c r="L107" s="130"/>
      <c r="M107" s="126"/>
      <c r="N107" s="126"/>
      <c r="O107" s="132"/>
      <c r="P107" s="131"/>
      <c r="Q107" s="131"/>
      <c r="R107" s="133"/>
      <c r="S107" s="133"/>
      <c r="T107" s="65"/>
      <c r="U107" s="65"/>
      <c r="V107" s="65"/>
      <c r="W107" s="65"/>
      <c r="X107" s="133"/>
      <c r="Y107" s="133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</row>
    <row r="108" spans="1:36" s="129" customFormat="1" ht="21.75" customHeight="1">
      <c r="A108" s="133"/>
      <c r="B108" s="204"/>
      <c r="C108" s="204"/>
      <c r="D108" s="127"/>
      <c r="E108" s="66"/>
      <c r="F108" s="66"/>
      <c r="G108" s="66"/>
      <c r="H108" s="128"/>
      <c r="I108" s="66"/>
      <c r="J108" s="66"/>
      <c r="L108" s="130"/>
      <c r="M108" s="126"/>
      <c r="N108" s="126"/>
      <c r="O108" s="132"/>
      <c r="P108" s="131"/>
      <c r="Q108" s="131"/>
      <c r="R108" s="133"/>
      <c r="S108" s="133"/>
      <c r="T108" s="65"/>
      <c r="U108" s="65"/>
      <c r="V108" s="65"/>
      <c r="W108" s="65"/>
      <c r="X108" s="133"/>
      <c r="Y108" s="133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</row>
    <row r="109" spans="1:36" s="129" customFormat="1" ht="21.75" customHeight="1">
      <c r="A109" s="133"/>
      <c r="B109" s="204"/>
      <c r="C109" s="204"/>
      <c r="D109" s="127"/>
      <c r="E109" s="66"/>
      <c r="F109" s="66"/>
      <c r="G109" s="66"/>
      <c r="H109" s="128"/>
      <c r="I109" s="66"/>
      <c r="J109" s="66"/>
      <c r="L109" s="130"/>
      <c r="M109" s="126"/>
      <c r="N109" s="126"/>
      <c r="O109" s="132"/>
      <c r="P109" s="131"/>
      <c r="Q109" s="131"/>
      <c r="R109" s="133"/>
      <c r="S109" s="133"/>
      <c r="T109" s="65"/>
      <c r="U109" s="65"/>
      <c r="V109" s="65"/>
      <c r="W109" s="65"/>
      <c r="X109" s="133"/>
      <c r="Y109" s="133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</row>
    <row r="110" spans="1:36" s="129" customFormat="1" ht="21.75" customHeight="1">
      <c r="A110" s="133"/>
      <c r="B110" s="204"/>
      <c r="C110" s="204"/>
      <c r="D110" s="127"/>
      <c r="E110" s="66"/>
      <c r="F110" s="66"/>
      <c r="G110" s="66"/>
      <c r="H110" s="128"/>
      <c r="I110" s="66"/>
      <c r="J110" s="66"/>
      <c r="L110" s="130"/>
      <c r="M110" s="126"/>
      <c r="N110" s="126"/>
      <c r="O110" s="132"/>
      <c r="P110" s="131"/>
      <c r="Q110" s="131"/>
      <c r="R110" s="133"/>
      <c r="S110" s="133"/>
      <c r="T110" s="65"/>
      <c r="U110" s="65"/>
      <c r="V110" s="65"/>
      <c r="W110" s="65"/>
      <c r="X110" s="133"/>
      <c r="Y110" s="133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</row>
    <row r="111" spans="1:36" s="129" customFormat="1" ht="21.75" customHeight="1">
      <c r="A111" s="133"/>
      <c r="B111" s="204"/>
      <c r="C111" s="204"/>
      <c r="D111" s="127"/>
      <c r="E111" s="66"/>
      <c r="F111" s="66"/>
      <c r="G111" s="66"/>
      <c r="H111" s="128"/>
      <c r="I111" s="66"/>
      <c r="J111" s="66"/>
      <c r="L111" s="130"/>
      <c r="M111" s="126"/>
      <c r="N111" s="126"/>
      <c r="O111" s="132"/>
      <c r="P111" s="131"/>
      <c r="Q111" s="131"/>
      <c r="R111" s="133"/>
      <c r="S111" s="133"/>
      <c r="T111" s="65"/>
      <c r="U111" s="65"/>
      <c r="V111" s="65"/>
      <c r="W111" s="65"/>
      <c r="X111" s="133"/>
      <c r="Y111" s="133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</row>
    <row r="112" spans="1:36" s="129" customFormat="1" ht="21.75" customHeight="1">
      <c r="A112" s="133"/>
      <c r="B112" s="204"/>
      <c r="C112" s="204"/>
      <c r="D112" s="127"/>
      <c r="E112" s="66"/>
      <c r="F112" s="66"/>
      <c r="G112" s="66"/>
      <c r="H112" s="128"/>
      <c r="I112" s="66"/>
      <c r="J112" s="66"/>
      <c r="L112" s="130"/>
      <c r="M112" s="126"/>
      <c r="N112" s="126"/>
      <c r="O112" s="132"/>
      <c r="P112" s="131"/>
      <c r="Q112" s="131"/>
      <c r="R112" s="133"/>
      <c r="S112" s="133"/>
      <c r="T112" s="65"/>
      <c r="U112" s="65"/>
      <c r="V112" s="65"/>
      <c r="W112" s="65"/>
      <c r="X112" s="133"/>
      <c r="Y112" s="133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</row>
    <row r="113" spans="1:36" s="129" customFormat="1" ht="21.75" customHeight="1">
      <c r="A113" s="133"/>
      <c r="B113" s="204"/>
      <c r="C113" s="204"/>
      <c r="D113" s="127"/>
      <c r="E113" s="66"/>
      <c r="F113" s="66"/>
      <c r="G113" s="66"/>
      <c r="H113" s="128"/>
      <c r="I113" s="66"/>
      <c r="J113" s="66"/>
      <c r="L113" s="130"/>
      <c r="M113" s="126"/>
      <c r="N113" s="126"/>
      <c r="O113" s="132"/>
      <c r="P113" s="131"/>
      <c r="Q113" s="131"/>
      <c r="R113" s="133"/>
      <c r="S113" s="133"/>
      <c r="T113" s="65"/>
      <c r="U113" s="65"/>
      <c r="V113" s="65"/>
      <c r="W113" s="65"/>
      <c r="X113" s="133"/>
      <c r="Y113" s="133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</row>
    <row r="114" spans="1:36" s="129" customFormat="1" ht="21.75" customHeight="1">
      <c r="A114" s="133"/>
      <c r="B114" s="204"/>
      <c r="C114" s="204"/>
      <c r="D114" s="127"/>
      <c r="E114" s="66"/>
      <c r="F114" s="66"/>
      <c r="G114" s="66"/>
      <c r="H114" s="128"/>
      <c r="I114" s="66"/>
      <c r="J114" s="66"/>
      <c r="L114" s="130"/>
      <c r="M114" s="126"/>
      <c r="N114" s="126"/>
      <c r="O114" s="132"/>
      <c r="P114" s="131"/>
      <c r="Q114" s="131"/>
      <c r="R114" s="133"/>
      <c r="S114" s="133"/>
      <c r="T114" s="65"/>
      <c r="U114" s="65"/>
      <c r="V114" s="65"/>
      <c r="W114" s="65"/>
      <c r="X114" s="133"/>
      <c r="Y114" s="133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</row>
    <row r="115" spans="1:36" s="10" customFormat="1" ht="21.75" customHeight="1">
      <c r="A115" s="137"/>
      <c r="B115" s="173"/>
      <c r="C115" s="173"/>
      <c r="D115" s="7"/>
      <c r="E115" s="8"/>
      <c r="F115" s="8"/>
      <c r="G115" s="8"/>
      <c r="H115" s="9"/>
      <c r="I115" s="8"/>
      <c r="J115" s="8"/>
      <c r="L115" s="11"/>
      <c r="M115" s="13"/>
      <c r="N115" s="13"/>
      <c r="O115" s="14"/>
      <c r="P115" s="12"/>
      <c r="Q115" s="12"/>
      <c r="R115" s="15"/>
      <c r="S115" s="15"/>
      <c r="T115" s="16"/>
      <c r="U115" s="16"/>
      <c r="V115" s="16"/>
      <c r="W115" s="16"/>
      <c r="X115" s="15"/>
      <c r="Y115" s="133"/>
      <c r="Z115" s="16"/>
      <c r="AA115" s="16"/>
      <c r="AB115" s="16"/>
      <c r="AC115" s="16"/>
      <c r="AD115" s="16"/>
      <c r="AE115" s="134"/>
      <c r="AF115" s="134"/>
      <c r="AG115" s="134"/>
      <c r="AH115" s="134"/>
      <c r="AI115" s="134"/>
      <c r="AJ115" s="134"/>
    </row>
    <row r="116" spans="1:36" s="10" customFormat="1" ht="21.75" customHeight="1">
      <c r="A116" s="137"/>
      <c r="B116" s="173"/>
      <c r="C116" s="173"/>
      <c r="D116" s="7"/>
      <c r="E116" s="8"/>
      <c r="F116" s="8"/>
      <c r="G116" s="8"/>
      <c r="H116" s="9"/>
      <c r="I116" s="8"/>
      <c r="J116" s="8"/>
      <c r="L116" s="11"/>
      <c r="M116" s="13"/>
      <c r="N116" s="13"/>
      <c r="O116" s="14"/>
      <c r="P116" s="12"/>
      <c r="Q116" s="12"/>
      <c r="R116" s="15"/>
      <c r="S116" s="15"/>
      <c r="T116" s="16"/>
      <c r="U116" s="16"/>
      <c r="V116" s="16"/>
      <c r="W116" s="16"/>
      <c r="X116" s="15"/>
      <c r="Y116" s="133"/>
      <c r="Z116" s="16"/>
      <c r="AA116" s="16"/>
      <c r="AB116" s="16"/>
      <c r="AC116" s="16"/>
      <c r="AD116" s="16"/>
      <c r="AE116" s="134"/>
      <c r="AF116" s="134"/>
      <c r="AG116" s="134"/>
      <c r="AH116" s="134"/>
      <c r="AI116" s="134"/>
      <c r="AJ116" s="134"/>
    </row>
    <row r="117" spans="1:36" s="10" customFormat="1" ht="21.75" customHeight="1">
      <c r="A117" s="137"/>
      <c r="B117" s="173"/>
      <c r="C117" s="173"/>
      <c r="D117" s="7"/>
      <c r="E117" s="8"/>
      <c r="F117" s="8"/>
      <c r="G117" s="8"/>
      <c r="H117" s="9"/>
      <c r="I117" s="8"/>
      <c r="J117" s="8"/>
      <c r="L117" s="11"/>
      <c r="M117" s="13"/>
      <c r="N117" s="13"/>
      <c r="O117" s="14"/>
      <c r="P117" s="12"/>
      <c r="Q117" s="12"/>
      <c r="R117" s="15"/>
      <c r="S117" s="15"/>
      <c r="T117" s="16"/>
      <c r="U117" s="16"/>
      <c r="V117" s="16"/>
      <c r="W117" s="16"/>
      <c r="X117" s="15"/>
      <c r="Y117" s="133"/>
      <c r="Z117" s="16"/>
      <c r="AA117" s="16"/>
      <c r="AB117" s="16"/>
      <c r="AC117" s="16"/>
      <c r="AD117" s="16"/>
      <c r="AE117" s="134"/>
      <c r="AF117" s="134"/>
      <c r="AG117" s="134"/>
      <c r="AH117" s="134"/>
      <c r="AI117" s="134"/>
      <c r="AJ117" s="134"/>
    </row>
    <row r="118" spans="1:36" s="10" customFormat="1" ht="21.75" customHeight="1">
      <c r="A118" s="137"/>
      <c r="B118" s="173"/>
      <c r="C118" s="173"/>
      <c r="D118" s="7"/>
      <c r="E118" s="8"/>
      <c r="F118" s="8"/>
      <c r="G118" s="8"/>
      <c r="H118" s="9"/>
      <c r="I118" s="8"/>
      <c r="J118" s="8"/>
      <c r="L118" s="11"/>
      <c r="M118" s="13"/>
      <c r="N118" s="13"/>
      <c r="O118" s="14"/>
      <c r="P118" s="12"/>
      <c r="Q118" s="12"/>
      <c r="R118" s="15"/>
      <c r="S118" s="15"/>
      <c r="T118" s="16"/>
      <c r="U118" s="16"/>
      <c r="V118" s="16"/>
      <c r="W118" s="16"/>
      <c r="X118" s="15"/>
      <c r="Y118" s="133"/>
      <c r="Z118" s="16"/>
      <c r="AA118" s="16"/>
      <c r="AB118" s="16"/>
      <c r="AC118" s="16"/>
      <c r="AD118" s="16"/>
      <c r="AE118" s="134"/>
      <c r="AF118" s="134"/>
      <c r="AG118" s="134"/>
      <c r="AH118" s="134"/>
      <c r="AI118" s="134"/>
      <c r="AJ118" s="134"/>
    </row>
    <row r="119" spans="1:36" s="10" customFormat="1" ht="21.75" customHeight="1">
      <c r="A119" s="137"/>
      <c r="B119" s="173"/>
      <c r="C119" s="173"/>
      <c r="D119" s="7"/>
      <c r="E119" s="8"/>
      <c r="F119" s="8"/>
      <c r="G119" s="8"/>
      <c r="H119" s="9"/>
      <c r="I119" s="8"/>
      <c r="J119" s="8"/>
      <c r="L119" s="11"/>
      <c r="M119" s="13"/>
      <c r="N119" s="13"/>
      <c r="O119" s="14"/>
      <c r="P119" s="12"/>
      <c r="Q119" s="12"/>
      <c r="R119" s="15"/>
      <c r="S119" s="15"/>
      <c r="T119" s="16"/>
      <c r="U119" s="16"/>
      <c r="V119" s="16"/>
      <c r="W119" s="16"/>
      <c r="X119" s="15"/>
      <c r="Y119" s="133"/>
      <c r="Z119" s="16"/>
      <c r="AA119" s="16"/>
      <c r="AB119" s="16"/>
      <c r="AC119" s="16"/>
      <c r="AD119" s="16"/>
      <c r="AE119" s="134"/>
      <c r="AF119" s="134"/>
      <c r="AG119" s="134"/>
      <c r="AH119" s="134"/>
      <c r="AI119" s="134"/>
      <c r="AJ119" s="134"/>
    </row>
    <row r="120" spans="1:36" s="10" customFormat="1" ht="21.75" customHeight="1">
      <c r="A120" s="137"/>
      <c r="B120" s="173"/>
      <c r="C120" s="173"/>
      <c r="D120" s="7"/>
      <c r="E120" s="8"/>
      <c r="F120" s="8"/>
      <c r="G120" s="8"/>
      <c r="H120" s="9"/>
      <c r="I120" s="8"/>
      <c r="J120" s="8"/>
      <c r="L120" s="11"/>
      <c r="M120" s="13"/>
      <c r="N120" s="13"/>
      <c r="O120" s="14"/>
      <c r="P120" s="12"/>
      <c r="Q120" s="12"/>
      <c r="R120" s="15"/>
      <c r="S120" s="15"/>
      <c r="T120" s="16"/>
      <c r="U120" s="16"/>
      <c r="V120" s="16"/>
      <c r="W120" s="16"/>
      <c r="X120" s="15"/>
      <c r="Y120" s="133"/>
      <c r="Z120" s="16"/>
      <c r="AA120" s="16"/>
      <c r="AB120" s="16"/>
      <c r="AC120" s="16"/>
      <c r="AD120" s="16"/>
      <c r="AE120" s="134"/>
      <c r="AF120" s="134"/>
      <c r="AG120" s="134"/>
      <c r="AH120" s="134"/>
      <c r="AI120" s="134"/>
      <c r="AJ120" s="134"/>
    </row>
    <row r="121" spans="1:36" s="10" customFormat="1" ht="21.75" customHeight="1">
      <c r="A121" s="137"/>
      <c r="B121" s="173"/>
      <c r="C121" s="173"/>
      <c r="D121" s="7"/>
      <c r="E121" s="8"/>
      <c r="F121" s="8"/>
      <c r="G121" s="8"/>
      <c r="H121" s="9"/>
      <c r="I121" s="8"/>
      <c r="J121" s="8"/>
      <c r="L121" s="11"/>
      <c r="M121" s="13"/>
      <c r="N121" s="13"/>
      <c r="O121" s="14"/>
      <c r="P121" s="12"/>
      <c r="Q121" s="12"/>
      <c r="R121" s="15"/>
      <c r="S121" s="15"/>
      <c r="T121" s="16"/>
      <c r="U121" s="16"/>
      <c r="V121" s="16"/>
      <c r="W121" s="16"/>
      <c r="X121" s="15"/>
      <c r="Y121" s="133"/>
      <c r="Z121" s="16"/>
      <c r="AA121" s="16"/>
      <c r="AB121" s="16"/>
      <c r="AC121" s="16"/>
      <c r="AD121" s="16"/>
      <c r="AE121" s="134"/>
      <c r="AF121" s="134"/>
      <c r="AG121" s="134"/>
      <c r="AH121" s="134"/>
      <c r="AI121" s="134"/>
      <c r="AJ121" s="134"/>
    </row>
    <row r="122" spans="1:36">
      <c r="Y122" s="133"/>
    </row>
    <row r="123" spans="1:36">
      <c r="Y123" s="133"/>
    </row>
    <row r="124" spans="1:36">
      <c r="Y124" s="133"/>
    </row>
    <row r="125" spans="1:36">
      <c r="Y125" s="133"/>
    </row>
    <row r="126" spans="1:36">
      <c r="Y126" s="133"/>
    </row>
    <row r="127" spans="1:36">
      <c r="Y127" s="133"/>
    </row>
    <row r="128" spans="1:36">
      <c r="Y128" s="133"/>
    </row>
    <row r="129" spans="1:36">
      <c r="Y129" s="133"/>
    </row>
    <row r="130" spans="1:36">
      <c r="Y130" s="133"/>
    </row>
    <row r="131" spans="1:36">
      <c r="Y131" s="133"/>
    </row>
    <row r="132" spans="1:36">
      <c r="Y132" s="133"/>
    </row>
    <row r="133" spans="1:36">
      <c r="A133" s="8"/>
      <c r="B133" s="8"/>
      <c r="C133" s="8"/>
      <c r="D133" s="8"/>
      <c r="H133" s="8"/>
      <c r="K133" s="8"/>
      <c r="L133" s="8"/>
      <c r="M133" s="10"/>
      <c r="N133" s="8"/>
      <c r="O133" s="8"/>
      <c r="P133" s="8"/>
      <c r="Q133" s="8"/>
      <c r="R133" s="8"/>
      <c r="S133" s="10"/>
      <c r="T133" s="8"/>
      <c r="U133" s="8"/>
      <c r="V133" s="8"/>
      <c r="W133" s="8"/>
      <c r="X133" s="8"/>
      <c r="Y133" s="133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1:36">
      <c r="A134" s="8"/>
      <c r="B134" s="8"/>
      <c r="C134" s="8"/>
      <c r="D134" s="8"/>
      <c r="H134" s="8"/>
      <c r="K134" s="8"/>
      <c r="L134" s="8"/>
      <c r="M134" s="10"/>
      <c r="N134" s="8"/>
      <c r="O134" s="8"/>
      <c r="P134" s="8"/>
      <c r="Q134" s="8"/>
      <c r="R134" s="8"/>
      <c r="S134" s="10"/>
      <c r="T134" s="8"/>
      <c r="U134" s="8"/>
      <c r="V134" s="8"/>
      <c r="W134" s="8"/>
      <c r="X134" s="8"/>
      <c r="Y134" s="133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1:36">
      <c r="A135" s="8"/>
      <c r="B135" s="8"/>
      <c r="C135" s="8"/>
      <c r="D135" s="8"/>
      <c r="H135" s="8"/>
      <c r="K135" s="8"/>
      <c r="L135" s="8"/>
      <c r="M135" s="10"/>
      <c r="N135" s="8"/>
      <c r="O135" s="8"/>
      <c r="P135" s="8"/>
      <c r="Q135" s="8"/>
      <c r="R135" s="8"/>
      <c r="S135" s="10"/>
      <c r="T135" s="8"/>
      <c r="U135" s="8"/>
      <c r="V135" s="8"/>
      <c r="W135" s="8"/>
      <c r="X135" s="8"/>
      <c r="Y135" s="133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</sheetData>
  <mergeCells count="16">
    <mergeCell ref="U4:U5"/>
    <mergeCell ref="V4:V5"/>
    <mergeCell ref="B1:X1"/>
    <mergeCell ref="B2:X2"/>
    <mergeCell ref="D56:M56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  <rowBreaks count="1" manualBreakCount="1">
    <brk id="32" min="1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37"/>
  <sheetViews>
    <sheetView view="pageBreakPreview" topLeftCell="H32" zoomScale="80" zoomScaleSheetLayoutView="80" workbookViewId="0">
      <selection activeCell="K42" sqref="K42"/>
    </sheetView>
  </sheetViews>
  <sheetFormatPr defaultRowHeight="23.25"/>
  <cols>
    <col min="1" max="1" width="7.5" style="134" hidden="1" customWidth="1"/>
    <col min="2" max="3" width="3.375" style="700" customWidth="1"/>
    <col min="4" max="4" width="50.625" style="7" customWidth="1"/>
    <col min="5" max="6" width="9.625" style="8" customWidth="1"/>
    <col min="7" max="7" width="11" style="8" customWidth="1"/>
    <col min="8" max="8" width="9.625" style="864" customWidth="1"/>
    <col min="9" max="9" width="9.625" style="8" customWidth="1"/>
    <col min="10" max="10" width="11" style="8" customWidth="1"/>
    <col min="11" max="11" width="8.625" style="1419" customWidth="1"/>
    <col min="12" max="12" width="8.875" style="11" customWidth="1"/>
    <col min="13" max="13" width="11.625" style="12" customWidth="1"/>
    <col min="14" max="14" width="6.5" style="13" bestFit="1" customWidth="1"/>
    <col min="15" max="15" width="5.5" style="14" customWidth="1"/>
    <col min="16" max="16" width="8.875" style="565" bestFit="1" customWidth="1"/>
    <col min="17" max="17" width="5.5" style="12" customWidth="1"/>
    <col min="18" max="18" width="6.75" style="15" customWidth="1"/>
    <col min="19" max="19" width="7.625" style="15" customWidth="1"/>
    <col min="20" max="20" width="10.25" style="16" customWidth="1"/>
    <col min="21" max="23" width="9.875" style="16" customWidth="1"/>
    <col min="24" max="25" width="7.625" style="15" customWidth="1"/>
    <col min="26" max="26" width="9" style="139"/>
    <col min="27" max="29" width="9" style="16"/>
    <col min="30" max="35" width="9" style="134"/>
    <col min="36" max="16384" width="9" style="8"/>
  </cols>
  <sheetData>
    <row r="1" spans="1:35" s="1330" customFormat="1" ht="28.5" customHeight="1"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  <c r="Z1" s="1349"/>
    </row>
    <row r="2" spans="1:35" s="1334" customFormat="1" ht="28.5" customHeight="1">
      <c r="B2" s="2436" t="s">
        <v>716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  <c r="Z2" s="1350"/>
    </row>
    <row r="3" spans="1:35" ht="27.75" customHeight="1">
      <c r="D3" s="575"/>
      <c r="E3" s="134"/>
      <c r="F3" s="134"/>
      <c r="G3" s="134"/>
      <c r="H3" s="858"/>
      <c r="I3" s="134"/>
      <c r="J3" s="134"/>
      <c r="K3" s="1413"/>
    </row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1414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1415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1415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A7" s="46"/>
      <c r="B7" s="701"/>
      <c r="C7" s="701"/>
      <c r="D7" s="42" t="s">
        <v>717</v>
      </c>
      <c r="E7" s="43"/>
      <c r="F7" s="43"/>
      <c r="G7" s="43"/>
      <c r="H7" s="859"/>
      <c r="I7" s="43"/>
      <c r="J7" s="43"/>
      <c r="K7" s="43"/>
      <c r="L7" s="45"/>
      <c r="M7" s="46"/>
      <c r="N7" s="40"/>
      <c r="O7" s="47"/>
      <c r="P7" s="566"/>
      <c r="Q7" s="49"/>
      <c r="R7" s="44"/>
      <c r="S7" s="44"/>
      <c r="T7" s="46"/>
      <c r="U7" s="46"/>
      <c r="V7" s="46"/>
      <c r="W7" s="46"/>
      <c r="X7" s="44"/>
      <c r="Y7" s="44"/>
      <c r="Z7" s="681"/>
    </row>
    <row r="8" spans="1:35" s="336" customFormat="1" ht="45.95" customHeight="1">
      <c r="A8" s="1170" t="s">
        <v>28</v>
      </c>
      <c r="B8" s="1207">
        <v>1</v>
      </c>
      <c r="C8" s="1207">
        <v>1</v>
      </c>
      <c r="D8" s="1208" t="s">
        <v>718</v>
      </c>
      <c r="E8" s="1209">
        <v>70000</v>
      </c>
      <c r="F8" s="1170"/>
      <c r="G8" s="1170"/>
      <c r="H8" s="1210">
        <v>28990</v>
      </c>
      <c r="I8" s="1170"/>
      <c r="J8" s="1170"/>
      <c r="K8" s="1211">
        <f t="shared" ref="K8:K13" si="0">SUM(E8-H8)</f>
        <v>41010</v>
      </c>
      <c r="L8" s="1168" t="s">
        <v>104</v>
      </c>
      <c r="M8" s="1212" t="s">
        <v>1214</v>
      </c>
      <c r="N8" s="401">
        <v>30</v>
      </c>
      <c r="O8" s="1169" t="s">
        <v>31</v>
      </c>
      <c r="P8" s="1213">
        <v>40</v>
      </c>
      <c r="Q8" s="1214" t="s">
        <v>31</v>
      </c>
      <c r="R8" s="1170">
        <v>80</v>
      </c>
      <c r="S8" s="1170">
        <v>84.78</v>
      </c>
      <c r="T8" s="1190" t="s">
        <v>170</v>
      </c>
      <c r="U8" s="1190" t="s">
        <v>170</v>
      </c>
      <c r="V8" s="1190" t="s">
        <v>170</v>
      </c>
      <c r="W8" s="1190" t="s">
        <v>170</v>
      </c>
      <c r="X8" s="1170" t="s">
        <v>41</v>
      </c>
      <c r="Y8" s="1129" t="s">
        <v>170</v>
      </c>
      <c r="Z8" s="170"/>
      <c r="AA8" s="230"/>
      <c r="AB8" s="230"/>
      <c r="AC8" s="230"/>
      <c r="AD8" s="230"/>
      <c r="AE8" s="230"/>
      <c r="AF8" s="230"/>
      <c r="AG8" s="230"/>
      <c r="AH8" s="230"/>
      <c r="AI8" s="230"/>
    </row>
    <row r="9" spans="1:35" s="1218" customFormat="1" ht="93.75" customHeight="1">
      <c r="A9" s="288" t="s">
        <v>28</v>
      </c>
      <c r="B9" s="2492">
        <v>2</v>
      </c>
      <c r="C9" s="2492">
        <v>2</v>
      </c>
      <c r="D9" s="281" t="s">
        <v>1718</v>
      </c>
      <c r="E9" s="337">
        <v>150000</v>
      </c>
      <c r="F9" s="288"/>
      <c r="G9" s="288"/>
      <c r="H9" s="1688">
        <f>SUM(H10:H13)</f>
        <v>148355</v>
      </c>
      <c r="I9" s="288"/>
      <c r="J9" s="288"/>
      <c r="K9" s="1416">
        <f t="shared" si="0"/>
        <v>1645</v>
      </c>
      <c r="L9" s="283" t="s">
        <v>719</v>
      </c>
      <c r="M9" s="1689" t="s">
        <v>1717</v>
      </c>
      <c r="N9" s="674">
        <v>890</v>
      </c>
      <c r="O9" s="285" t="s">
        <v>31</v>
      </c>
      <c r="P9" s="1690">
        <v>1000</v>
      </c>
      <c r="Q9" s="338" t="s">
        <v>31</v>
      </c>
      <c r="R9" s="288">
        <v>80</v>
      </c>
      <c r="S9" s="1692">
        <f>AVERAGE(S10:S13)</f>
        <v>90.725000000000009</v>
      </c>
      <c r="T9" s="1190" t="s">
        <v>170</v>
      </c>
      <c r="U9" s="1215" t="s">
        <v>131</v>
      </c>
      <c r="V9" s="1190" t="s">
        <v>170</v>
      </c>
      <c r="W9" s="1190" t="s">
        <v>170</v>
      </c>
      <c r="X9" s="288" t="s">
        <v>41</v>
      </c>
      <c r="Y9" s="669" t="s">
        <v>170</v>
      </c>
      <c r="Z9" s="1216" t="s">
        <v>33</v>
      </c>
      <c r="AA9" s="1217"/>
      <c r="AB9" s="1217"/>
      <c r="AC9" s="1217"/>
      <c r="AD9" s="1217"/>
      <c r="AE9" s="1217"/>
      <c r="AF9" s="1217"/>
      <c r="AG9" s="1217"/>
      <c r="AH9" s="1217"/>
      <c r="AI9" s="1217"/>
    </row>
    <row r="10" spans="1:35" s="693" customFormat="1">
      <c r="A10" s="686"/>
      <c r="B10" s="2493"/>
      <c r="C10" s="2493"/>
      <c r="D10" s="683" t="s">
        <v>720</v>
      </c>
      <c r="E10" s="684">
        <v>24600</v>
      </c>
      <c r="F10" s="686"/>
      <c r="G10" s="686"/>
      <c r="H10" s="854">
        <v>24025</v>
      </c>
      <c r="I10" s="686"/>
      <c r="J10" s="686"/>
      <c r="K10" s="851">
        <f t="shared" si="0"/>
        <v>575</v>
      </c>
      <c r="L10" s="685">
        <v>20760</v>
      </c>
      <c r="M10" s="875" t="s">
        <v>108</v>
      </c>
      <c r="N10" s="687">
        <v>100</v>
      </c>
      <c r="O10" s="688" t="s">
        <v>31</v>
      </c>
      <c r="P10" s="868">
        <v>250</v>
      </c>
      <c r="Q10" s="689" t="s">
        <v>31</v>
      </c>
      <c r="R10" s="479">
        <v>80</v>
      </c>
      <c r="S10" s="852">
        <v>91</v>
      </c>
      <c r="T10" s="937" t="s">
        <v>170</v>
      </c>
      <c r="U10" s="937" t="s">
        <v>131</v>
      </c>
      <c r="V10" s="937" t="s">
        <v>170</v>
      </c>
      <c r="W10" s="937" t="s">
        <v>170</v>
      </c>
      <c r="X10" s="690"/>
      <c r="Y10" s="876" t="s">
        <v>170</v>
      </c>
      <c r="Z10" s="691"/>
      <c r="AA10" s="692"/>
      <c r="AB10" s="692"/>
      <c r="AC10" s="692"/>
      <c r="AD10" s="692"/>
      <c r="AE10" s="692"/>
      <c r="AF10" s="692"/>
      <c r="AG10" s="692"/>
      <c r="AH10" s="692"/>
      <c r="AI10" s="692"/>
    </row>
    <row r="11" spans="1:35" s="693" customFormat="1">
      <c r="A11" s="686"/>
      <c r="B11" s="2493"/>
      <c r="C11" s="2493"/>
      <c r="D11" s="683" t="s">
        <v>721</v>
      </c>
      <c r="E11" s="684">
        <v>33400</v>
      </c>
      <c r="F11" s="686"/>
      <c r="G11" s="686"/>
      <c r="H11" s="854">
        <v>33020</v>
      </c>
      <c r="I11" s="686"/>
      <c r="J11" s="686"/>
      <c r="K11" s="851">
        <f t="shared" si="0"/>
        <v>380</v>
      </c>
      <c r="L11" s="685">
        <v>20790</v>
      </c>
      <c r="M11" s="875" t="s">
        <v>1315</v>
      </c>
      <c r="N11" s="687">
        <v>120</v>
      </c>
      <c r="O11" s="688" t="s">
        <v>31</v>
      </c>
      <c r="P11" s="868">
        <v>200</v>
      </c>
      <c r="Q11" s="689" t="s">
        <v>31</v>
      </c>
      <c r="R11" s="479">
        <v>80</v>
      </c>
      <c r="S11" s="852">
        <v>90.5</v>
      </c>
      <c r="T11" s="937" t="s">
        <v>170</v>
      </c>
      <c r="U11" s="937" t="s">
        <v>131</v>
      </c>
      <c r="V11" s="937" t="s">
        <v>170</v>
      </c>
      <c r="W11" s="937" t="s">
        <v>170</v>
      </c>
      <c r="X11" s="690"/>
      <c r="Y11" s="461" t="s">
        <v>170</v>
      </c>
      <c r="Z11" s="691"/>
      <c r="AA11" s="692"/>
      <c r="AB11" s="692"/>
      <c r="AC11" s="692"/>
      <c r="AD11" s="692"/>
      <c r="AE11" s="692"/>
      <c r="AF11" s="692"/>
      <c r="AG11" s="692"/>
      <c r="AH11" s="692"/>
      <c r="AI11" s="692"/>
    </row>
    <row r="12" spans="1:35" s="693" customFormat="1" ht="43.5">
      <c r="A12" s="686"/>
      <c r="B12" s="2493"/>
      <c r="C12" s="2493"/>
      <c r="D12" s="683" t="s">
        <v>1716</v>
      </c>
      <c r="E12" s="684">
        <v>35500</v>
      </c>
      <c r="F12" s="686"/>
      <c r="G12" s="686"/>
      <c r="H12" s="854">
        <v>35455</v>
      </c>
      <c r="I12" s="686"/>
      <c r="J12" s="686"/>
      <c r="K12" s="851">
        <f t="shared" si="0"/>
        <v>45</v>
      </c>
      <c r="L12" s="685">
        <v>20821</v>
      </c>
      <c r="M12" s="1687">
        <v>20920</v>
      </c>
      <c r="N12" s="687">
        <v>500</v>
      </c>
      <c r="O12" s="688" t="s">
        <v>31</v>
      </c>
      <c r="P12" s="868">
        <v>150</v>
      </c>
      <c r="Q12" s="689" t="s">
        <v>31</v>
      </c>
      <c r="R12" s="479">
        <v>80</v>
      </c>
      <c r="S12" s="852">
        <v>90.6</v>
      </c>
      <c r="T12" s="937" t="s">
        <v>131</v>
      </c>
      <c r="U12" s="937" t="s">
        <v>131</v>
      </c>
      <c r="V12" s="937" t="s">
        <v>170</v>
      </c>
      <c r="W12" s="937" t="s">
        <v>170</v>
      </c>
      <c r="X12" s="690"/>
      <c r="Y12" s="461" t="s">
        <v>170</v>
      </c>
      <c r="Z12" s="691"/>
      <c r="AA12" s="692"/>
      <c r="AB12" s="692"/>
      <c r="AC12" s="692"/>
      <c r="AD12" s="692"/>
      <c r="AE12" s="692"/>
      <c r="AF12" s="692"/>
      <c r="AG12" s="692"/>
      <c r="AH12" s="692"/>
      <c r="AI12" s="692"/>
    </row>
    <row r="13" spans="1:35" s="988" customFormat="1">
      <c r="A13" s="695"/>
      <c r="B13" s="2494"/>
      <c r="C13" s="2494"/>
      <c r="D13" s="979" t="s">
        <v>722</v>
      </c>
      <c r="E13" s="980">
        <v>56500</v>
      </c>
      <c r="F13" s="695"/>
      <c r="G13" s="695"/>
      <c r="H13" s="981">
        <v>55855</v>
      </c>
      <c r="I13" s="695"/>
      <c r="J13" s="695"/>
      <c r="K13" s="1417">
        <f t="shared" si="0"/>
        <v>645</v>
      </c>
      <c r="L13" s="982">
        <v>20852</v>
      </c>
      <c r="M13" s="695" t="s">
        <v>1329</v>
      </c>
      <c r="N13" s="696">
        <v>170</v>
      </c>
      <c r="O13" s="697" t="s">
        <v>31</v>
      </c>
      <c r="P13" s="983">
        <v>400</v>
      </c>
      <c r="Q13" s="984" t="s">
        <v>31</v>
      </c>
      <c r="R13" s="695">
        <v>80</v>
      </c>
      <c r="S13" s="1691">
        <v>90.8</v>
      </c>
      <c r="T13" s="937" t="s">
        <v>170</v>
      </c>
      <c r="U13" s="937" t="s">
        <v>131</v>
      </c>
      <c r="V13" s="937" t="s">
        <v>170</v>
      </c>
      <c r="W13" s="937" t="s">
        <v>170</v>
      </c>
      <c r="X13" s="985"/>
      <c r="Y13" s="989" t="s">
        <v>170</v>
      </c>
      <c r="Z13" s="986"/>
      <c r="AA13" s="987"/>
      <c r="AB13" s="987"/>
      <c r="AC13" s="987"/>
      <c r="AD13" s="987"/>
      <c r="AE13" s="987"/>
      <c r="AF13" s="987"/>
      <c r="AG13" s="987"/>
      <c r="AH13" s="987"/>
      <c r="AI13" s="987"/>
    </row>
    <row r="14" spans="1:35" s="336" customFormat="1">
      <c r="A14" s="68" t="s">
        <v>28</v>
      </c>
      <c r="B14" s="702">
        <v>3</v>
      </c>
      <c r="C14" s="702">
        <v>3</v>
      </c>
      <c r="D14" s="121" t="s">
        <v>1505</v>
      </c>
      <c r="E14" s="203"/>
      <c r="F14" s="203">
        <v>40000</v>
      </c>
      <c r="G14" s="68"/>
      <c r="H14" s="855"/>
      <c r="I14" s="856">
        <v>40000</v>
      </c>
      <c r="J14" s="68"/>
      <c r="K14" s="561">
        <f>SUM(F14-I14)</f>
        <v>0</v>
      </c>
      <c r="L14" s="73" t="s">
        <v>30</v>
      </c>
      <c r="M14" s="857">
        <v>20814</v>
      </c>
      <c r="N14" s="848">
        <v>900</v>
      </c>
      <c r="O14" s="75" t="s">
        <v>31</v>
      </c>
      <c r="P14" s="567">
        <v>905</v>
      </c>
      <c r="Q14" s="75" t="s">
        <v>31</v>
      </c>
      <c r="R14" s="68">
        <v>80</v>
      </c>
      <c r="S14" s="391">
        <v>92.5</v>
      </c>
      <c r="T14" s="185" t="s">
        <v>170</v>
      </c>
      <c r="U14" s="1409"/>
      <c r="V14" s="185" t="s">
        <v>170</v>
      </c>
      <c r="W14" s="185" t="s">
        <v>170</v>
      </c>
      <c r="X14" s="68" t="s">
        <v>41</v>
      </c>
      <c r="Y14" s="669" t="s">
        <v>170</v>
      </c>
      <c r="Z14" s="170" t="s">
        <v>42</v>
      </c>
      <c r="AA14" s="230"/>
      <c r="AB14" s="230"/>
      <c r="AC14" s="230"/>
      <c r="AD14" s="230"/>
      <c r="AE14" s="230"/>
      <c r="AF14" s="230"/>
      <c r="AG14" s="230"/>
      <c r="AH14" s="230"/>
      <c r="AI14" s="230"/>
    </row>
    <row r="15" spans="1:35" s="186" customFormat="1" ht="46.5">
      <c r="A15" s="1820" t="s">
        <v>28</v>
      </c>
      <c r="B15" s="1821" t="s">
        <v>184</v>
      </c>
      <c r="C15" s="1821" t="s">
        <v>184</v>
      </c>
      <c r="D15" s="1822" t="s">
        <v>1755</v>
      </c>
      <c r="E15" s="1823">
        <v>70000</v>
      </c>
      <c r="F15" s="1820"/>
      <c r="G15" s="1820"/>
      <c r="H15" s="1824">
        <f>SUM(H16:H18)</f>
        <v>19500</v>
      </c>
      <c r="I15" s="1820"/>
      <c r="J15" s="1820"/>
      <c r="K15" s="1825">
        <f>E15-H15</f>
        <v>50500</v>
      </c>
      <c r="L15" s="1168" t="s">
        <v>723</v>
      </c>
      <c r="M15" s="1826"/>
      <c r="N15" s="1827">
        <v>2000</v>
      </c>
      <c r="O15" s="1828" t="s">
        <v>31</v>
      </c>
      <c r="P15" s="1213">
        <f>SUM(P16:P18)</f>
        <v>102</v>
      </c>
      <c r="Q15" s="1828" t="s">
        <v>31</v>
      </c>
      <c r="R15" s="1170">
        <v>80</v>
      </c>
      <c r="S15" s="1170">
        <f>SUM(S16:S18)</f>
        <v>85.8</v>
      </c>
      <c r="T15" s="1820"/>
      <c r="U15" s="1820"/>
      <c r="V15" s="1820"/>
      <c r="W15" s="1820"/>
      <c r="X15" s="1170" t="s">
        <v>32</v>
      </c>
      <c r="Y15" s="1190" t="s">
        <v>170</v>
      </c>
      <c r="Z15" s="170" t="s">
        <v>42</v>
      </c>
    </row>
    <row r="16" spans="1:35" s="1835" customFormat="1" ht="22.5">
      <c r="A16" s="604"/>
      <c r="B16" s="1829"/>
      <c r="C16" s="1829"/>
      <c r="D16" s="1830" t="s">
        <v>1753</v>
      </c>
      <c r="E16" s="957"/>
      <c r="F16" s="604"/>
      <c r="G16" s="604"/>
      <c r="H16" s="1831">
        <v>19500</v>
      </c>
      <c r="I16" s="604"/>
      <c r="J16" s="604"/>
      <c r="K16" s="604"/>
      <c r="L16" s="459" t="s">
        <v>759</v>
      </c>
      <c r="M16" s="1832" t="s">
        <v>1754</v>
      </c>
      <c r="N16" s="1833"/>
      <c r="O16" s="616"/>
      <c r="P16" s="1188">
        <v>102</v>
      </c>
      <c r="Q16" s="616" t="s">
        <v>31</v>
      </c>
      <c r="R16" s="617"/>
      <c r="S16" s="617">
        <v>85.8</v>
      </c>
      <c r="T16" s="604"/>
      <c r="U16" s="604"/>
      <c r="V16" s="604"/>
      <c r="W16" s="604"/>
      <c r="X16" s="617"/>
      <c r="Y16" s="822"/>
      <c r="Z16" s="1834"/>
    </row>
    <row r="17" spans="1:35" s="1835" customFormat="1" ht="22.5">
      <c r="A17" s="604"/>
      <c r="B17" s="1829"/>
      <c r="C17" s="1829"/>
      <c r="D17" s="1830" t="s">
        <v>1758</v>
      </c>
      <c r="E17" s="957"/>
      <c r="F17" s="604"/>
      <c r="G17" s="604"/>
      <c r="H17" s="1831"/>
      <c r="I17" s="604"/>
      <c r="J17" s="604"/>
      <c r="K17" s="604"/>
      <c r="L17" s="459" t="s">
        <v>1756</v>
      </c>
      <c r="M17" s="1832"/>
      <c r="N17" s="1833"/>
      <c r="O17" s="616"/>
      <c r="P17" s="1188"/>
      <c r="Q17" s="616"/>
      <c r="R17" s="617"/>
      <c r="S17" s="617"/>
      <c r="T17" s="604"/>
      <c r="U17" s="604"/>
      <c r="V17" s="604"/>
      <c r="W17" s="604"/>
      <c r="X17" s="617"/>
      <c r="Y17" s="822"/>
      <c r="Z17" s="1834"/>
    </row>
    <row r="18" spans="1:35" s="1842" customFormat="1" ht="22.5">
      <c r="A18" s="581"/>
      <c r="B18" s="1836"/>
      <c r="C18" s="1836"/>
      <c r="D18" s="1837" t="s">
        <v>1759</v>
      </c>
      <c r="E18" s="580"/>
      <c r="F18" s="581"/>
      <c r="G18" s="581"/>
      <c r="H18" s="1838"/>
      <c r="I18" s="581"/>
      <c r="J18" s="581"/>
      <c r="K18" s="581"/>
      <c r="L18" s="465" t="s">
        <v>1757</v>
      </c>
      <c r="M18" s="1839"/>
      <c r="N18" s="1840"/>
      <c r="O18" s="587"/>
      <c r="P18" s="1189"/>
      <c r="Q18" s="587"/>
      <c r="R18" s="583"/>
      <c r="S18" s="583"/>
      <c r="T18" s="581"/>
      <c r="U18" s="581"/>
      <c r="V18" s="581"/>
      <c r="W18" s="581"/>
      <c r="X18" s="583"/>
      <c r="Y18" s="822"/>
      <c r="Z18" s="1841"/>
    </row>
    <row r="19" spans="1:35" s="351" customFormat="1" ht="46.5">
      <c r="A19" s="1580" t="s">
        <v>28</v>
      </c>
      <c r="B19" s="1622" t="s">
        <v>187</v>
      </c>
      <c r="C19" s="1622" t="s">
        <v>187</v>
      </c>
      <c r="D19" s="1613" t="s">
        <v>1738</v>
      </c>
      <c r="E19" s="1585">
        <v>80000</v>
      </c>
      <c r="F19" s="1580"/>
      <c r="G19" s="1580"/>
      <c r="H19" s="1620"/>
      <c r="I19" s="1580"/>
      <c r="J19" s="1580"/>
      <c r="K19" s="1623"/>
      <c r="L19" s="1606" t="s">
        <v>724</v>
      </c>
      <c r="M19" s="1610"/>
      <c r="N19" s="1581">
        <v>500</v>
      </c>
      <c r="O19" s="1611" t="s">
        <v>31</v>
      </c>
      <c r="P19" s="1608"/>
      <c r="Q19" s="1611"/>
      <c r="R19" s="1562">
        <v>80</v>
      </c>
      <c r="S19" s="1562"/>
      <c r="T19" s="2461" t="s">
        <v>1737</v>
      </c>
      <c r="U19" s="2462"/>
      <c r="V19" s="2462"/>
      <c r="W19" s="2463"/>
      <c r="X19" s="1563" t="s">
        <v>32</v>
      </c>
      <c r="Y19" s="1624" t="s">
        <v>131</v>
      </c>
      <c r="Z19" s="1621" t="s">
        <v>42</v>
      </c>
      <c r="AA19" s="332" t="s">
        <v>1700</v>
      </c>
    </row>
    <row r="20" spans="1:35" s="50" customFormat="1">
      <c r="A20" s="46"/>
      <c r="B20" s="701"/>
      <c r="C20" s="701"/>
      <c r="D20" s="42" t="s">
        <v>38</v>
      </c>
      <c r="E20" s="43"/>
      <c r="F20" s="43"/>
      <c r="G20" s="43"/>
      <c r="H20" s="859"/>
      <c r="I20" s="43"/>
      <c r="J20" s="43"/>
      <c r="K20" s="43"/>
      <c r="L20" s="45"/>
      <c r="M20" s="46"/>
      <c r="N20" s="40"/>
      <c r="O20" s="47"/>
      <c r="P20" s="566"/>
      <c r="Q20" s="49"/>
      <c r="R20" s="44"/>
      <c r="S20" s="44"/>
      <c r="T20" s="46"/>
      <c r="U20" s="46"/>
      <c r="V20" s="46"/>
      <c r="W20" s="46"/>
      <c r="X20" s="44"/>
      <c r="Y20" s="140"/>
      <c r="Z20" s="681"/>
    </row>
    <row r="21" spans="1:35" s="116" customFormat="1" ht="69.75">
      <c r="A21" s="114" t="s">
        <v>28</v>
      </c>
      <c r="B21" s="703" t="s">
        <v>189</v>
      </c>
      <c r="C21" s="703" t="s">
        <v>90</v>
      </c>
      <c r="D21" s="867" t="s">
        <v>1320</v>
      </c>
      <c r="E21" s="55">
        <v>120000</v>
      </c>
      <c r="F21" s="62"/>
      <c r="G21" s="62"/>
      <c r="H21" s="143">
        <v>118970</v>
      </c>
      <c r="I21" s="62"/>
      <c r="J21" s="62"/>
      <c r="K21" s="1412">
        <v>1029.8</v>
      </c>
      <c r="L21" s="73" t="s">
        <v>143</v>
      </c>
      <c r="M21" s="73" t="s">
        <v>1207</v>
      </c>
      <c r="N21" s="919">
        <v>500</v>
      </c>
      <c r="O21" s="920" t="s">
        <v>31</v>
      </c>
      <c r="P21" s="567">
        <v>500</v>
      </c>
      <c r="Q21" s="75" t="s">
        <v>31</v>
      </c>
      <c r="R21" s="68">
        <v>80</v>
      </c>
      <c r="S21" s="68">
        <v>85.83</v>
      </c>
      <c r="T21" s="185" t="s">
        <v>170</v>
      </c>
      <c r="U21" s="185" t="s">
        <v>170</v>
      </c>
      <c r="V21" s="185" t="s">
        <v>170</v>
      </c>
      <c r="W21" s="185" t="s">
        <v>170</v>
      </c>
      <c r="X21" s="68" t="s">
        <v>32</v>
      </c>
      <c r="Y21" s="669" t="s">
        <v>170</v>
      </c>
      <c r="Z21" s="136"/>
    </row>
    <row r="22" spans="1:35" s="129" customFormat="1">
      <c r="A22" s="62" t="s">
        <v>39</v>
      </c>
      <c r="B22" s="369">
        <v>7</v>
      </c>
      <c r="C22" s="369" t="s">
        <v>177</v>
      </c>
      <c r="D22" s="82" t="s">
        <v>725</v>
      </c>
      <c r="E22" s="142">
        <v>300000</v>
      </c>
      <c r="F22" s="62"/>
      <c r="G22" s="62"/>
      <c r="H22" s="898">
        <v>291000</v>
      </c>
      <c r="I22" s="62"/>
      <c r="J22" s="62"/>
      <c r="K22" s="450">
        <f>SUM(E22-H22)</f>
        <v>9000</v>
      </c>
      <c r="L22" s="57" t="s">
        <v>44</v>
      </c>
      <c r="M22" s="149" t="s">
        <v>1316</v>
      </c>
      <c r="N22" s="825">
        <v>1800</v>
      </c>
      <c r="O22" s="85" t="s">
        <v>31</v>
      </c>
      <c r="P22" s="1381">
        <v>1547</v>
      </c>
      <c r="Q22" s="847" t="s">
        <v>31</v>
      </c>
      <c r="R22" s="62">
        <v>80</v>
      </c>
      <c r="S22" s="62">
        <v>93.25</v>
      </c>
      <c r="T22" s="163" t="s">
        <v>131</v>
      </c>
      <c r="U22" s="185" t="s">
        <v>170</v>
      </c>
      <c r="V22" s="185" t="s">
        <v>170</v>
      </c>
      <c r="W22" s="185" t="s">
        <v>170</v>
      </c>
      <c r="X22" s="68" t="s">
        <v>41</v>
      </c>
      <c r="Y22" s="163" t="s">
        <v>170</v>
      </c>
      <c r="Z22" s="146" t="s">
        <v>726</v>
      </c>
      <c r="AA22" s="133"/>
      <c r="AB22" s="133"/>
      <c r="AC22" s="133"/>
      <c r="AD22" s="133"/>
      <c r="AE22" s="133"/>
      <c r="AF22" s="133"/>
      <c r="AG22" s="133"/>
      <c r="AH22" s="133"/>
      <c r="AI22" s="133"/>
    </row>
    <row r="23" spans="1:35" s="336" customFormat="1" ht="52.5" customHeight="1">
      <c r="A23" s="62" t="s">
        <v>39</v>
      </c>
      <c r="B23" s="702">
        <v>8</v>
      </c>
      <c r="C23" s="702" t="s">
        <v>181</v>
      </c>
      <c r="D23" s="120" t="s">
        <v>727</v>
      </c>
      <c r="E23" s="166">
        <v>25000</v>
      </c>
      <c r="F23" s="68"/>
      <c r="G23" s="68"/>
      <c r="H23" s="856">
        <v>25000</v>
      </c>
      <c r="I23" s="68"/>
      <c r="J23" s="68"/>
      <c r="K23" s="561">
        <f>SUM(E23-H23)</f>
        <v>0</v>
      </c>
      <c r="L23" s="73" t="s">
        <v>44</v>
      </c>
      <c r="M23" s="552" t="s">
        <v>1317</v>
      </c>
      <c r="N23" s="848">
        <v>40</v>
      </c>
      <c r="O23" s="75" t="s">
        <v>31</v>
      </c>
      <c r="P23" s="567">
        <v>45</v>
      </c>
      <c r="Q23" s="849" t="s">
        <v>31</v>
      </c>
      <c r="R23" s="68">
        <v>80</v>
      </c>
      <c r="S23" s="391">
        <v>90.6</v>
      </c>
      <c r="T23" s="185" t="s">
        <v>170</v>
      </c>
      <c r="U23" s="185" t="s">
        <v>170</v>
      </c>
      <c r="V23" s="185" t="s">
        <v>170</v>
      </c>
      <c r="W23" s="185" t="s">
        <v>170</v>
      </c>
      <c r="X23" s="68" t="s">
        <v>41</v>
      </c>
      <c r="Y23" s="163" t="s">
        <v>170</v>
      </c>
      <c r="Z23" s="170" t="s">
        <v>728</v>
      </c>
      <c r="AA23" s="230"/>
      <c r="AB23" s="230"/>
      <c r="AC23" s="230"/>
      <c r="AD23" s="230"/>
      <c r="AE23" s="230"/>
      <c r="AF23" s="230"/>
      <c r="AG23" s="230"/>
      <c r="AH23" s="230"/>
      <c r="AI23" s="230"/>
    </row>
    <row r="24" spans="1:35" s="336" customFormat="1" ht="45" customHeight="1">
      <c r="A24" s="62" t="s">
        <v>39</v>
      </c>
      <c r="B24" s="369">
        <v>9</v>
      </c>
      <c r="C24" s="369" t="s">
        <v>184</v>
      </c>
      <c r="D24" s="120" t="s">
        <v>729</v>
      </c>
      <c r="E24" s="166">
        <v>40000</v>
      </c>
      <c r="F24" s="68"/>
      <c r="G24" s="68"/>
      <c r="H24" s="856">
        <v>38283</v>
      </c>
      <c r="I24" s="68"/>
      <c r="J24" s="68"/>
      <c r="K24" s="561">
        <f>SUM(E24-H24)</f>
        <v>1717</v>
      </c>
      <c r="L24" s="73" t="s">
        <v>44</v>
      </c>
      <c r="M24" s="552" t="s">
        <v>1252</v>
      </c>
      <c r="N24" s="848">
        <v>40</v>
      </c>
      <c r="O24" s="75" t="s">
        <v>31</v>
      </c>
      <c r="P24" s="567">
        <v>40</v>
      </c>
      <c r="Q24" s="849" t="s">
        <v>31</v>
      </c>
      <c r="R24" s="68">
        <v>80</v>
      </c>
      <c r="S24" s="391">
        <v>92.8</v>
      </c>
      <c r="T24" s="185" t="s">
        <v>170</v>
      </c>
      <c r="U24" s="185" t="s">
        <v>170</v>
      </c>
      <c r="V24" s="185" t="s">
        <v>170</v>
      </c>
      <c r="W24" s="185" t="s">
        <v>170</v>
      </c>
      <c r="X24" s="68" t="s">
        <v>41</v>
      </c>
      <c r="Y24" s="163" t="s">
        <v>170</v>
      </c>
      <c r="Z24" s="170" t="s">
        <v>42</v>
      </c>
      <c r="AA24" s="230"/>
      <c r="AB24" s="230"/>
      <c r="AC24" s="230"/>
      <c r="AD24" s="230"/>
      <c r="AE24" s="230"/>
      <c r="AF24" s="230"/>
      <c r="AG24" s="230"/>
      <c r="AH24" s="230"/>
      <c r="AI24" s="230"/>
    </row>
    <row r="25" spans="1:35" s="336" customFormat="1">
      <c r="A25" s="62" t="s">
        <v>39</v>
      </c>
      <c r="B25" s="702">
        <v>10</v>
      </c>
      <c r="C25" s="702" t="s">
        <v>187</v>
      </c>
      <c r="D25" s="120" t="s">
        <v>730</v>
      </c>
      <c r="E25" s="166">
        <v>160000</v>
      </c>
      <c r="F25" s="68"/>
      <c r="G25" s="68"/>
      <c r="H25" s="856">
        <v>156980</v>
      </c>
      <c r="I25" s="68"/>
      <c r="J25" s="68"/>
      <c r="K25" s="561">
        <f>SUM(E25-H25)</f>
        <v>3020</v>
      </c>
      <c r="L25" s="73" t="s">
        <v>44</v>
      </c>
      <c r="M25" s="552" t="s">
        <v>1442</v>
      </c>
      <c r="N25" s="848">
        <v>150</v>
      </c>
      <c r="O25" s="75" t="s">
        <v>31</v>
      </c>
      <c r="P25" s="567">
        <v>250</v>
      </c>
      <c r="Q25" s="849" t="s">
        <v>31</v>
      </c>
      <c r="R25" s="68">
        <v>80</v>
      </c>
      <c r="S25" s="168">
        <v>93</v>
      </c>
      <c r="T25" s="185" t="s">
        <v>170</v>
      </c>
      <c r="U25" s="185" t="s">
        <v>131</v>
      </c>
      <c r="V25" s="185" t="s">
        <v>131</v>
      </c>
      <c r="W25" s="185" t="s">
        <v>170</v>
      </c>
      <c r="X25" s="68" t="s">
        <v>41</v>
      </c>
      <c r="Y25" s="163" t="s">
        <v>170</v>
      </c>
      <c r="Z25" s="170" t="s">
        <v>42</v>
      </c>
      <c r="AA25" s="230"/>
      <c r="AB25" s="230"/>
      <c r="AC25" s="230"/>
      <c r="AD25" s="230"/>
      <c r="AE25" s="230"/>
      <c r="AF25" s="230"/>
      <c r="AG25" s="230"/>
      <c r="AH25" s="230"/>
      <c r="AI25" s="230"/>
    </row>
    <row r="26" spans="1:35" s="336" customFormat="1">
      <c r="A26" s="62" t="s">
        <v>39</v>
      </c>
      <c r="B26" s="369">
        <v>11</v>
      </c>
      <c r="C26" s="369" t="s">
        <v>189</v>
      </c>
      <c r="D26" s="121" t="s">
        <v>731</v>
      </c>
      <c r="E26" s="203"/>
      <c r="F26" s="203">
        <v>10000</v>
      </c>
      <c r="G26" s="68"/>
      <c r="H26" s="855"/>
      <c r="I26" s="1410">
        <v>9885.25</v>
      </c>
      <c r="J26" s="68"/>
      <c r="K26" s="1411">
        <f>SUM(F26-I26)</f>
        <v>114.75</v>
      </c>
      <c r="L26" s="73" t="s">
        <v>44</v>
      </c>
      <c r="M26" s="857">
        <v>20932</v>
      </c>
      <c r="N26" s="848">
        <v>120</v>
      </c>
      <c r="O26" s="75" t="s">
        <v>31</v>
      </c>
      <c r="P26" s="567">
        <v>120</v>
      </c>
      <c r="Q26" s="849" t="s">
        <v>31</v>
      </c>
      <c r="R26" s="68">
        <v>80</v>
      </c>
      <c r="S26" s="391">
        <v>80.5</v>
      </c>
      <c r="T26" s="185" t="s">
        <v>170</v>
      </c>
      <c r="U26" s="185" t="s">
        <v>131</v>
      </c>
      <c r="V26" s="185" t="s">
        <v>131</v>
      </c>
      <c r="W26" s="185" t="s">
        <v>170</v>
      </c>
      <c r="X26" s="68" t="s">
        <v>41</v>
      </c>
      <c r="Y26" s="163" t="s">
        <v>170</v>
      </c>
      <c r="Z26" s="170" t="s">
        <v>33</v>
      </c>
      <c r="AA26" s="230"/>
      <c r="AB26" s="230"/>
      <c r="AC26" s="230"/>
      <c r="AD26" s="230"/>
      <c r="AE26" s="230"/>
      <c r="AF26" s="230"/>
      <c r="AG26" s="230"/>
      <c r="AH26" s="230"/>
      <c r="AI26" s="230"/>
    </row>
    <row r="27" spans="1:35" s="336" customFormat="1">
      <c r="A27" s="62" t="s">
        <v>39</v>
      </c>
      <c r="B27" s="702">
        <v>12</v>
      </c>
      <c r="C27" s="702" t="s">
        <v>191</v>
      </c>
      <c r="D27" s="121" t="s">
        <v>732</v>
      </c>
      <c r="E27" s="203"/>
      <c r="F27" s="203">
        <v>30000</v>
      </c>
      <c r="G27" s="68"/>
      <c r="H27" s="855"/>
      <c r="I27" s="168">
        <v>29902.5</v>
      </c>
      <c r="J27" s="68"/>
      <c r="K27" s="1411">
        <f>SUM(F27-I27)</f>
        <v>97.5</v>
      </c>
      <c r="L27" s="73" t="s">
        <v>44</v>
      </c>
      <c r="M27" s="117" t="s">
        <v>44</v>
      </c>
      <c r="N27" s="848">
        <v>900</v>
      </c>
      <c r="O27" s="75" t="s">
        <v>31</v>
      </c>
      <c r="P27" s="567">
        <v>900</v>
      </c>
      <c r="Q27" s="849" t="s">
        <v>31</v>
      </c>
      <c r="R27" s="68">
        <v>80</v>
      </c>
      <c r="S27" s="68">
        <v>80</v>
      </c>
      <c r="T27" s="185" t="s">
        <v>170</v>
      </c>
      <c r="U27" s="185" t="s">
        <v>131</v>
      </c>
      <c r="V27" s="185" t="s">
        <v>131</v>
      </c>
      <c r="W27" s="185" t="s">
        <v>170</v>
      </c>
      <c r="X27" s="68" t="s">
        <v>41</v>
      </c>
      <c r="Y27" s="163" t="s">
        <v>170</v>
      </c>
      <c r="Z27" s="170" t="s">
        <v>33</v>
      </c>
      <c r="AA27" s="230"/>
      <c r="AB27" s="230"/>
      <c r="AC27" s="230"/>
      <c r="AD27" s="230"/>
      <c r="AE27" s="230"/>
      <c r="AF27" s="230"/>
      <c r="AG27" s="230"/>
      <c r="AH27" s="230"/>
      <c r="AI27" s="230"/>
    </row>
    <row r="28" spans="1:35" s="129" customFormat="1" ht="139.5">
      <c r="A28" s="62" t="s">
        <v>39</v>
      </c>
      <c r="B28" s="1693">
        <v>13</v>
      </c>
      <c r="C28" s="1693" t="s">
        <v>220</v>
      </c>
      <c r="D28" s="519" t="s">
        <v>733</v>
      </c>
      <c r="E28" s="1694">
        <v>150000</v>
      </c>
      <c r="F28" s="527"/>
      <c r="G28" s="527"/>
      <c r="H28" s="1695">
        <v>148622</v>
      </c>
      <c r="I28" s="527"/>
      <c r="J28" s="527"/>
      <c r="K28" s="1696">
        <f>SUM(E28-H28)</f>
        <v>1378</v>
      </c>
      <c r="L28" s="522" t="s">
        <v>44</v>
      </c>
      <c r="M28" s="1713" t="s">
        <v>1723</v>
      </c>
      <c r="N28" s="518">
        <v>48</v>
      </c>
      <c r="O28" s="524" t="s">
        <v>31</v>
      </c>
      <c r="P28" s="769">
        <v>45</v>
      </c>
      <c r="Q28" s="1697" t="s">
        <v>31</v>
      </c>
      <c r="R28" s="527">
        <v>80</v>
      </c>
      <c r="S28" s="527">
        <v>88.38</v>
      </c>
      <c r="T28" s="1102" t="s">
        <v>170</v>
      </c>
      <c r="U28" s="1102" t="s">
        <v>131</v>
      </c>
      <c r="V28" s="1102" t="s">
        <v>131</v>
      </c>
      <c r="W28" s="1102" t="s">
        <v>170</v>
      </c>
      <c r="X28" s="288" t="s">
        <v>41</v>
      </c>
      <c r="Y28" s="1102" t="s">
        <v>170</v>
      </c>
      <c r="Z28" s="146" t="s">
        <v>109</v>
      </c>
      <c r="AA28" s="133"/>
      <c r="AB28" s="133"/>
      <c r="AC28" s="133"/>
      <c r="AD28" s="133"/>
      <c r="AE28" s="133"/>
      <c r="AF28" s="133"/>
      <c r="AG28" s="133"/>
      <c r="AH28" s="133"/>
      <c r="AI28" s="133"/>
    </row>
    <row r="29" spans="1:35" s="1706" customFormat="1" ht="46.5">
      <c r="A29" s="1448"/>
      <c r="B29" s="1698"/>
      <c r="C29" s="1698"/>
      <c r="D29" s="1699" t="s">
        <v>1719</v>
      </c>
      <c r="E29" s="1700">
        <v>37500</v>
      </c>
      <c r="F29" s="1531"/>
      <c r="G29" s="1531"/>
      <c r="H29" s="1701">
        <v>37492</v>
      </c>
      <c r="I29" s="1531"/>
      <c r="J29" s="1531"/>
      <c r="K29" s="1702">
        <f>SUM(E29-H29)</f>
        <v>8</v>
      </c>
      <c r="L29" s="1152"/>
      <c r="M29" s="1714" t="s">
        <v>1582</v>
      </c>
      <c r="N29" s="1527">
        <v>12</v>
      </c>
      <c r="O29" s="1528" t="s">
        <v>31</v>
      </c>
      <c r="P29" s="1703">
        <v>13</v>
      </c>
      <c r="Q29" s="1704" t="s">
        <v>31</v>
      </c>
      <c r="R29" s="1531"/>
      <c r="S29" s="1531">
        <v>98.23</v>
      </c>
      <c r="T29" s="629" t="s">
        <v>170</v>
      </c>
      <c r="U29" s="629" t="s">
        <v>131</v>
      </c>
      <c r="V29" s="629" t="s">
        <v>131</v>
      </c>
      <c r="W29" s="629" t="s">
        <v>170</v>
      </c>
      <c r="X29" s="690"/>
      <c r="Y29" s="422"/>
      <c r="Z29" s="1453"/>
      <c r="AA29" s="1705"/>
      <c r="AB29" s="1705"/>
      <c r="AC29" s="1705"/>
      <c r="AD29" s="1705"/>
      <c r="AE29" s="1705"/>
      <c r="AF29" s="1705"/>
      <c r="AG29" s="1705"/>
      <c r="AH29" s="1705"/>
      <c r="AI29" s="1705"/>
    </row>
    <row r="30" spans="1:35" s="1706" customFormat="1" ht="46.5">
      <c r="A30" s="1448"/>
      <c r="B30" s="1698"/>
      <c r="C30" s="1698"/>
      <c r="D30" s="1699" t="s">
        <v>1720</v>
      </c>
      <c r="E30" s="1700">
        <v>37500</v>
      </c>
      <c r="F30" s="1531"/>
      <c r="G30" s="1531"/>
      <c r="H30" s="1701">
        <v>36900</v>
      </c>
      <c r="I30" s="1531"/>
      <c r="J30" s="1531"/>
      <c r="K30" s="1702">
        <f>SUM(E30-H30)</f>
        <v>600</v>
      </c>
      <c r="L30" s="1152"/>
      <c r="M30" s="1714" t="s">
        <v>1724</v>
      </c>
      <c r="N30" s="1527"/>
      <c r="O30" s="1528"/>
      <c r="P30" s="1703">
        <v>10</v>
      </c>
      <c r="Q30" s="1704" t="s">
        <v>31</v>
      </c>
      <c r="R30" s="1531"/>
      <c r="S30" s="1531">
        <v>88.75</v>
      </c>
      <c r="T30" s="629" t="s">
        <v>170</v>
      </c>
      <c r="U30" s="629" t="s">
        <v>131</v>
      </c>
      <c r="V30" s="629" t="s">
        <v>170</v>
      </c>
      <c r="W30" s="629" t="s">
        <v>170</v>
      </c>
      <c r="X30" s="690"/>
      <c r="Y30" s="422"/>
      <c r="Z30" s="1453"/>
      <c r="AA30" s="1705"/>
      <c r="AB30" s="1705"/>
      <c r="AC30" s="1705"/>
      <c r="AD30" s="1705"/>
      <c r="AE30" s="1705"/>
      <c r="AF30" s="1705"/>
      <c r="AG30" s="1705"/>
      <c r="AH30" s="1705"/>
      <c r="AI30" s="1705"/>
    </row>
    <row r="31" spans="1:35" s="1706" customFormat="1" ht="46.5">
      <c r="A31" s="1448"/>
      <c r="B31" s="1698"/>
      <c r="C31" s="1698"/>
      <c r="D31" s="1699" t="s">
        <v>1721</v>
      </c>
      <c r="E31" s="1700">
        <v>37480</v>
      </c>
      <c r="F31" s="1531"/>
      <c r="G31" s="1531"/>
      <c r="H31" s="1701">
        <v>36730</v>
      </c>
      <c r="I31" s="1531"/>
      <c r="J31" s="1531"/>
      <c r="K31" s="1702">
        <f>SUM(E31-H31)</f>
        <v>750</v>
      </c>
      <c r="L31" s="1152"/>
      <c r="M31" s="1714" t="s">
        <v>1724</v>
      </c>
      <c r="N31" s="1527">
        <v>12</v>
      </c>
      <c r="O31" s="1528" t="s">
        <v>31</v>
      </c>
      <c r="P31" s="1703">
        <v>12</v>
      </c>
      <c r="Q31" s="1704" t="s">
        <v>31</v>
      </c>
      <c r="R31" s="1531"/>
      <c r="S31" s="1531">
        <v>87.08</v>
      </c>
      <c r="T31" s="629" t="s">
        <v>170</v>
      </c>
      <c r="U31" s="629" t="s">
        <v>131</v>
      </c>
      <c r="V31" s="629" t="s">
        <v>131</v>
      </c>
      <c r="W31" s="629" t="s">
        <v>170</v>
      </c>
      <c r="X31" s="690"/>
      <c r="Y31" s="422"/>
      <c r="Z31" s="1453"/>
      <c r="AA31" s="1705"/>
      <c r="AB31" s="1705"/>
      <c r="AC31" s="1705"/>
      <c r="AD31" s="1705"/>
      <c r="AE31" s="1705"/>
      <c r="AF31" s="1705"/>
      <c r="AG31" s="1705"/>
      <c r="AH31" s="1705"/>
      <c r="AI31" s="1705"/>
    </row>
    <row r="32" spans="1:35" s="1706" customFormat="1">
      <c r="A32" s="1448"/>
      <c r="B32" s="1707"/>
      <c r="C32" s="1707"/>
      <c r="D32" s="1708" t="s">
        <v>1722</v>
      </c>
      <c r="E32" s="1709">
        <v>37500</v>
      </c>
      <c r="F32" s="1516"/>
      <c r="G32" s="1516"/>
      <c r="H32" s="1710">
        <v>37500</v>
      </c>
      <c r="I32" s="1516"/>
      <c r="J32" s="1516"/>
      <c r="K32" s="1715">
        <f>SUM(E32-H32)</f>
        <v>0</v>
      </c>
      <c r="L32" s="1157"/>
      <c r="M32" s="1516" t="s">
        <v>1725</v>
      </c>
      <c r="N32" s="1532">
        <v>12</v>
      </c>
      <c r="O32" s="1533" t="s">
        <v>31</v>
      </c>
      <c r="P32" s="1711">
        <v>10</v>
      </c>
      <c r="Q32" s="1712" t="s">
        <v>31</v>
      </c>
      <c r="R32" s="1516"/>
      <c r="S32" s="1716">
        <v>86.86</v>
      </c>
      <c r="T32" s="590" t="s">
        <v>131</v>
      </c>
      <c r="U32" s="590" t="s">
        <v>131</v>
      </c>
      <c r="V32" s="590" t="s">
        <v>131</v>
      </c>
      <c r="W32" s="590" t="s">
        <v>170</v>
      </c>
      <c r="X32" s="985"/>
      <c r="Y32" s="675"/>
      <c r="Z32" s="1453"/>
      <c r="AA32" s="1705"/>
      <c r="AB32" s="1705"/>
      <c r="AC32" s="1705"/>
      <c r="AD32" s="1705"/>
      <c r="AE32" s="1705"/>
      <c r="AF32" s="1705"/>
      <c r="AG32" s="1705"/>
      <c r="AH32" s="1705"/>
      <c r="AI32" s="1705"/>
    </row>
    <row r="33" spans="1:35" s="129" customFormat="1">
      <c r="A33" s="62" t="s">
        <v>39</v>
      </c>
      <c r="B33" s="702">
        <v>14</v>
      </c>
      <c r="C33" s="702" t="s">
        <v>196</v>
      </c>
      <c r="D33" s="86" t="s">
        <v>734</v>
      </c>
      <c r="E33" s="142">
        <v>100000</v>
      </c>
      <c r="F33" s="62"/>
      <c r="G33" s="62"/>
      <c r="H33" s="1480" t="s">
        <v>1353</v>
      </c>
      <c r="I33" s="62"/>
      <c r="J33" s="62"/>
      <c r="K33" s="450"/>
      <c r="L33" s="57" t="s">
        <v>44</v>
      </c>
      <c r="M33" s="1043" t="s">
        <v>1353</v>
      </c>
      <c r="N33" s="846">
        <v>10</v>
      </c>
      <c r="O33" s="85" t="s">
        <v>31</v>
      </c>
      <c r="P33" s="1044" t="s">
        <v>1353</v>
      </c>
      <c r="Q33" s="847"/>
      <c r="R33" s="62">
        <v>80</v>
      </c>
      <c r="S33" s="1043" t="s">
        <v>1353</v>
      </c>
      <c r="T33" s="62"/>
      <c r="U33" s="62"/>
      <c r="V33" s="62"/>
      <c r="W33" s="62"/>
      <c r="X33" s="68" t="s">
        <v>41</v>
      </c>
      <c r="Y33" s="1717" t="s">
        <v>170</v>
      </c>
      <c r="Z33" s="146" t="s">
        <v>42</v>
      </c>
      <c r="AA33" s="133"/>
      <c r="AB33" s="133"/>
      <c r="AC33" s="133"/>
      <c r="AD33" s="133"/>
      <c r="AE33" s="133"/>
      <c r="AF33" s="133"/>
      <c r="AG33" s="133"/>
      <c r="AH33" s="133"/>
      <c r="AI33" s="133"/>
    </row>
    <row r="34" spans="1:35" s="129" customFormat="1" ht="45.95" customHeight="1">
      <c r="A34" s="62" t="s">
        <v>39</v>
      </c>
      <c r="B34" s="369">
        <v>15</v>
      </c>
      <c r="C34" s="369" t="s">
        <v>198</v>
      </c>
      <c r="D34" s="340" t="s">
        <v>735</v>
      </c>
      <c r="E34" s="142">
        <v>40000</v>
      </c>
      <c r="F34" s="62"/>
      <c r="G34" s="62"/>
      <c r="H34" s="881">
        <v>37568.6</v>
      </c>
      <c r="I34" s="62"/>
      <c r="J34" s="62"/>
      <c r="K34" s="1403">
        <f>SUM(E34-H34)</f>
        <v>2431.4000000000015</v>
      </c>
      <c r="L34" s="57" t="s">
        <v>49</v>
      </c>
      <c r="M34" s="62" t="s">
        <v>1726</v>
      </c>
      <c r="N34" s="846">
        <v>30</v>
      </c>
      <c r="O34" s="85" t="s">
        <v>31</v>
      </c>
      <c r="P34" s="328">
        <v>30</v>
      </c>
      <c r="Q34" s="847" t="s">
        <v>31</v>
      </c>
      <c r="R34" s="62">
        <v>80</v>
      </c>
      <c r="S34" s="62">
        <v>93.47</v>
      </c>
      <c r="T34" s="185" t="s">
        <v>170</v>
      </c>
      <c r="U34" s="1717" t="s">
        <v>131</v>
      </c>
      <c r="V34" s="1717" t="s">
        <v>170</v>
      </c>
      <c r="W34" s="1717" t="s">
        <v>170</v>
      </c>
      <c r="X34" s="68" t="s">
        <v>41</v>
      </c>
      <c r="Y34" s="1717" t="s">
        <v>170</v>
      </c>
      <c r="Z34" s="146" t="s">
        <v>109</v>
      </c>
      <c r="AA34" s="133"/>
      <c r="AB34" s="133"/>
      <c r="AC34" s="133"/>
      <c r="AD34" s="133"/>
      <c r="AE34" s="133"/>
      <c r="AF34" s="133"/>
      <c r="AG34" s="133"/>
      <c r="AH34" s="133"/>
      <c r="AI34" s="133"/>
    </row>
    <row r="35" spans="1:35" s="336" customFormat="1">
      <c r="A35" s="62" t="s">
        <v>39</v>
      </c>
      <c r="B35" s="702">
        <v>16</v>
      </c>
      <c r="C35" s="702" t="s">
        <v>200</v>
      </c>
      <c r="D35" s="120" t="s">
        <v>736</v>
      </c>
      <c r="E35" s="166">
        <v>200000</v>
      </c>
      <c r="F35" s="68"/>
      <c r="G35" s="68"/>
      <c r="H35" s="856">
        <v>200000</v>
      </c>
      <c r="I35" s="68"/>
      <c r="J35" s="68"/>
      <c r="K35" s="561">
        <f>SUM(E35-H35)</f>
        <v>0</v>
      </c>
      <c r="L35" s="73" t="s">
        <v>49</v>
      </c>
      <c r="M35" s="68" t="s">
        <v>1292</v>
      </c>
      <c r="N35" s="848">
        <v>500</v>
      </c>
      <c r="O35" s="75" t="s">
        <v>31</v>
      </c>
      <c r="P35" s="567">
        <v>620</v>
      </c>
      <c r="Q35" s="75" t="s">
        <v>31</v>
      </c>
      <c r="R35" s="68">
        <v>80</v>
      </c>
      <c r="S35" s="391">
        <v>82.6</v>
      </c>
      <c r="T35" s="185" t="s">
        <v>170</v>
      </c>
      <c r="U35" s="185" t="s">
        <v>170</v>
      </c>
      <c r="V35" s="185" t="s">
        <v>170</v>
      </c>
      <c r="W35" s="185" t="s">
        <v>170</v>
      </c>
      <c r="X35" s="68" t="s">
        <v>41</v>
      </c>
      <c r="Y35" s="163" t="s">
        <v>170</v>
      </c>
      <c r="Z35" s="170" t="s">
        <v>42</v>
      </c>
      <c r="AA35" s="230"/>
      <c r="AB35" s="230"/>
      <c r="AC35" s="230"/>
      <c r="AD35" s="230"/>
      <c r="AE35" s="230"/>
      <c r="AF35" s="230"/>
      <c r="AG35" s="230"/>
      <c r="AH35" s="230"/>
      <c r="AI35" s="230"/>
    </row>
    <row r="36" spans="1:35" s="65" customFormat="1">
      <c r="A36" s="64" t="s">
        <v>39</v>
      </c>
      <c r="B36" s="369">
        <v>17</v>
      </c>
      <c r="C36" s="369" t="s">
        <v>203</v>
      </c>
      <c r="D36" s="79" t="s">
        <v>737</v>
      </c>
      <c r="E36" s="147"/>
      <c r="F36" s="225">
        <v>20000</v>
      </c>
      <c r="G36" s="64"/>
      <c r="H36" s="860"/>
      <c r="I36" s="83">
        <v>19960</v>
      </c>
      <c r="J36" s="64"/>
      <c r="K36" s="451">
        <f>SUM(F36-I36)</f>
        <v>40</v>
      </c>
      <c r="L36" s="98" t="s">
        <v>49</v>
      </c>
      <c r="M36" s="57" t="s">
        <v>1319</v>
      </c>
      <c r="N36" s="846">
        <v>80</v>
      </c>
      <c r="O36" s="85" t="s">
        <v>31</v>
      </c>
      <c r="P36" s="328">
        <v>85</v>
      </c>
      <c r="Q36" s="60" t="s">
        <v>31</v>
      </c>
      <c r="R36" s="62">
        <v>80</v>
      </c>
      <c r="S36" s="381">
        <v>89</v>
      </c>
      <c r="T36" s="185" t="s">
        <v>170</v>
      </c>
      <c r="U36" s="185" t="s">
        <v>170</v>
      </c>
      <c r="V36" s="185" t="s">
        <v>170</v>
      </c>
      <c r="W36" s="185" t="s">
        <v>170</v>
      </c>
      <c r="X36" s="62" t="s">
        <v>56</v>
      </c>
      <c r="Y36" s="163" t="s">
        <v>170</v>
      </c>
      <c r="Z36" s="146"/>
    </row>
    <row r="37" spans="1:35" s="116" customFormat="1" ht="21.75" customHeight="1">
      <c r="A37" s="114" t="s">
        <v>39</v>
      </c>
      <c r="B37" s="703">
        <v>18</v>
      </c>
      <c r="C37" s="702" t="s">
        <v>205</v>
      </c>
      <c r="D37" s="82" t="s">
        <v>738</v>
      </c>
      <c r="E37" s="55">
        <v>60000</v>
      </c>
      <c r="F37" s="114"/>
      <c r="G37" s="114"/>
      <c r="H37" s="865">
        <v>60000</v>
      </c>
      <c r="I37" s="114"/>
      <c r="J37" s="114"/>
      <c r="K37" s="554">
        <f>SUM(E37-H37)</f>
        <v>0</v>
      </c>
      <c r="L37" s="107" t="s">
        <v>49</v>
      </c>
      <c r="M37" s="108" t="s">
        <v>1292</v>
      </c>
      <c r="N37" s="877">
        <v>1000</v>
      </c>
      <c r="O37" s="110" t="s">
        <v>31</v>
      </c>
      <c r="P37" s="878">
        <v>1300</v>
      </c>
      <c r="Q37" s="110" t="s">
        <v>31</v>
      </c>
      <c r="R37" s="112">
        <v>80</v>
      </c>
      <c r="S37" s="384">
        <v>83.6</v>
      </c>
      <c r="T37" s="185" t="s">
        <v>170</v>
      </c>
      <c r="U37" s="185" t="s">
        <v>170</v>
      </c>
      <c r="V37" s="185" t="s">
        <v>170</v>
      </c>
      <c r="W37" s="185" t="s">
        <v>170</v>
      </c>
      <c r="X37" s="199" t="s">
        <v>32</v>
      </c>
      <c r="Y37" s="163" t="s">
        <v>170</v>
      </c>
      <c r="Z37" s="136" t="s">
        <v>42</v>
      </c>
    </row>
    <row r="38" spans="1:35" s="50" customFormat="1">
      <c r="A38" s="46"/>
      <c r="B38" s="701"/>
      <c r="C38" s="701"/>
      <c r="D38" s="42" t="s">
        <v>65</v>
      </c>
      <c r="E38" s="43"/>
      <c r="F38" s="43"/>
      <c r="G38" s="43"/>
      <c r="H38" s="859"/>
      <c r="I38" s="43"/>
      <c r="J38" s="43"/>
      <c r="K38" s="43"/>
      <c r="L38" s="45"/>
      <c r="M38" s="46"/>
      <c r="N38" s="40"/>
      <c r="O38" s="47"/>
      <c r="P38" s="566"/>
      <c r="Q38" s="49"/>
      <c r="R38" s="44"/>
      <c r="S38" s="44"/>
      <c r="T38" s="46"/>
      <c r="U38" s="46"/>
      <c r="V38" s="46"/>
      <c r="W38" s="46"/>
      <c r="X38" s="44"/>
      <c r="Y38" s="140"/>
      <c r="Z38" s="681"/>
    </row>
    <row r="39" spans="1:35" s="336" customFormat="1" ht="46.5">
      <c r="A39" s="68" t="s">
        <v>66</v>
      </c>
      <c r="B39" s="369" t="s">
        <v>1760</v>
      </c>
      <c r="C39" s="369">
        <v>1</v>
      </c>
      <c r="D39" s="120" t="s">
        <v>740</v>
      </c>
      <c r="E39" s="166">
        <v>40000</v>
      </c>
      <c r="F39" s="68"/>
      <c r="G39" s="68"/>
      <c r="H39" s="856">
        <v>35789</v>
      </c>
      <c r="I39" s="68"/>
      <c r="J39" s="68"/>
      <c r="K39" s="561">
        <f>SUM(E39-H39)</f>
        <v>4211</v>
      </c>
      <c r="L39" s="73" t="s">
        <v>83</v>
      </c>
      <c r="M39" s="552" t="s">
        <v>1318</v>
      </c>
      <c r="N39" s="848">
        <v>30</v>
      </c>
      <c r="O39" s="75" t="s">
        <v>31</v>
      </c>
      <c r="P39" s="567">
        <v>32</v>
      </c>
      <c r="Q39" s="849" t="s">
        <v>31</v>
      </c>
      <c r="R39" s="68">
        <v>80</v>
      </c>
      <c r="S39" s="68">
        <v>91.15</v>
      </c>
      <c r="T39" s="185" t="s">
        <v>170</v>
      </c>
      <c r="U39" s="185" t="s">
        <v>170</v>
      </c>
      <c r="V39" s="185" t="s">
        <v>170</v>
      </c>
      <c r="W39" s="185" t="s">
        <v>170</v>
      </c>
      <c r="X39" s="68" t="s">
        <v>41</v>
      </c>
      <c r="Y39" s="163" t="s">
        <v>170</v>
      </c>
      <c r="Z39" s="170" t="s">
        <v>109</v>
      </c>
      <c r="AA39" s="230"/>
      <c r="AB39" s="230"/>
      <c r="AC39" s="230"/>
      <c r="AD39" s="230"/>
      <c r="AE39" s="230"/>
      <c r="AF39" s="230"/>
      <c r="AG39" s="230"/>
      <c r="AH39" s="230"/>
      <c r="AI39" s="230"/>
    </row>
    <row r="40" spans="1:35" s="336" customFormat="1" ht="23.25" customHeight="1">
      <c r="A40" s="68" t="s">
        <v>66</v>
      </c>
      <c r="B40" s="702" t="s">
        <v>1761</v>
      </c>
      <c r="C40" s="702">
        <v>2</v>
      </c>
      <c r="D40" s="120" t="s">
        <v>741</v>
      </c>
      <c r="E40" s="166">
        <v>10000</v>
      </c>
      <c r="F40" s="68"/>
      <c r="G40" s="68"/>
      <c r="H40" s="856">
        <v>10000</v>
      </c>
      <c r="I40" s="68"/>
      <c r="J40" s="68"/>
      <c r="K40" s="561">
        <f>SUM(E40-H40)</f>
        <v>0</v>
      </c>
      <c r="L40" s="73" t="s">
        <v>70</v>
      </c>
      <c r="M40" s="857">
        <v>20948</v>
      </c>
      <c r="N40" s="994">
        <v>30</v>
      </c>
      <c r="O40" s="75" t="s">
        <v>31</v>
      </c>
      <c r="P40" s="567">
        <v>30</v>
      </c>
      <c r="Q40" s="920" t="s">
        <v>31</v>
      </c>
      <c r="R40" s="68">
        <v>80</v>
      </c>
      <c r="S40" s="391">
        <v>90.4</v>
      </c>
      <c r="T40" s="185" t="s">
        <v>170</v>
      </c>
      <c r="U40" s="1717" t="s">
        <v>131</v>
      </c>
      <c r="V40" s="185" t="s">
        <v>170</v>
      </c>
      <c r="W40" s="185" t="s">
        <v>170</v>
      </c>
      <c r="X40" s="68" t="s">
        <v>41</v>
      </c>
      <c r="Y40" s="185" t="s">
        <v>170</v>
      </c>
      <c r="Z40" s="170" t="s">
        <v>109</v>
      </c>
      <c r="AA40" s="230"/>
      <c r="AB40" s="230"/>
      <c r="AC40" s="230"/>
      <c r="AD40" s="230"/>
      <c r="AE40" s="230"/>
      <c r="AF40" s="230"/>
      <c r="AG40" s="230"/>
      <c r="AH40" s="230"/>
      <c r="AI40" s="230"/>
    </row>
    <row r="41" spans="1:35" s="50" customFormat="1">
      <c r="A41" s="46"/>
      <c r="B41" s="701"/>
      <c r="C41" s="701"/>
      <c r="D41" s="42" t="s">
        <v>84</v>
      </c>
      <c r="E41" s="43"/>
      <c r="F41" s="43"/>
      <c r="G41" s="43"/>
      <c r="H41" s="859"/>
      <c r="I41" s="43"/>
      <c r="J41" s="43"/>
      <c r="K41" s="43"/>
      <c r="L41" s="45"/>
      <c r="M41" s="46"/>
      <c r="N41" s="40"/>
      <c r="O41" s="47"/>
      <c r="P41" s="566"/>
      <c r="Q41" s="49"/>
      <c r="R41" s="44"/>
      <c r="S41" s="44"/>
      <c r="T41" s="46"/>
      <c r="U41" s="46"/>
      <c r="V41" s="46"/>
      <c r="W41" s="46"/>
      <c r="X41" s="44"/>
      <c r="Y41" s="140"/>
      <c r="Z41" s="681"/>
    </row>
    <row r="42" spans="1:35" s="336" customFormat="1" ht="46.5">
      <c r="A42" s="68" t="s">
        <v>85</v>
      </c>
      <c r="B42" s="369" t="s">
        <v>1762</v>
      </c>
      <c r="C42" s="369">
        <v>1</v>
      </c>
      <c r="D42" s="120" t="s">
        <v>1506</v>
      </c>
      <c r="E42" s="166">
        <v>28000</v>
      </c>
      <c r="F42" s="68"/>
      <c r="G42" s="68"/>
      <c r="H42" s="855"/>
      <c r="I42" s="68"/>
      <c r="J42" s="68"/>
      <c r="K42" s="561"/>
      <c r="L42" s="73" t="s">
        <v>93</v>
      </c>
      <c r="M42" s="68"/>
      <c r="N42" s="848">
        <v>500</v>
      </c>
      <c r="O42" s="75" t="s">
        <v>31</v>
      </c>
      <c r="P42" s="567"/>
      <c r="Q42" s="849"/>
      <c r="R42" s="68">
        <v>80</v>
      </c>
      <c r="S42" s="68"/>
      <c r="T42" s="68"/>
      <c r="U42" s="68"/>
      <c r="V42" s="68"/>
      <c r="W42" s="68"/>
      <c r="X42" s="68" t="s">
        <v>41</v>
      </c>
      <c r="Y42" s="163" t="s">
        <v>131</v>
      </c>
      <c r="Z42" s="170"/>
      <c r="AA42" s="230"/>
      <c r="AB42" s="230"/>
      <c r="AC42" s="230"/>
      <c r="AD42" s="230"/>
      <c r="AE42" s="230"/>
      <c r="AF42" s="230"/>
      <c r="AG42" s="230"/>
      <c r="AH42" s="230"/>
      <c r="AI42" s="230"/>
    </row>
    <row r="43" spans="1:35" s="78" customFormat="1" ht="23.25" customHeight="1">
      <c r="A43" s="67" t="s">
        <v>39</v>
      </c>
      <c r="B43" s="702" t="s">
        <v>1763</v>
      </c>
      <c r="C43" s="369" t="s">
        <v>177</v>
      </c>
      <c r="D43" s="86" t="s">
        <v>739</v>
      </c>
      <c r="E43" s="71">
        <v>60000</v>
      </c>
      <c r="F43" s="866"/>
      <c r="G43" s="72"/>
      <c r="H43" s="861"/>
      <c r="I43" s="72"/>
      <c r="J43" s="72"/>
      <c r="K43" s="661"/>
      <c r="L43" s="117" t="s">
        <v>49</v>
      </c>
      <c r="M43" s="74"/>
      <c r="N43" s="222">
        <v>1000</v>
      </c>
      <c r="O43" s="75" t="s">
        <v>31</v>
      </c>
      <c r="P43" s="707"/>
      <c r="Q43" s="77"/>
      <c r="R43" s="68">
        <v>80</v>
      </c>
      <c r="S43" s="445"/>
      <c r="T43" s="72"/>
      <c r="U43" s="72"/>
      <c r="V43" s="72"/>
      <c r="W43" s="72"/>
      <c r="X43" s="68" t="s">
        <v>81</v>
      </c>
      <c r="Y43" s="163" t="s">
        <v>131</v>
      </c>
      <c r="Z43" s="682"/>
    </row>
    <row r="44" spans="1:35" s="66" customFormat="1">
      <c r="A44" s="65"/>
      <c r="B44" s="564"/>
      <c r="C44" s="564"/>
      <c r="D44" s="2457" t="s">
        <v>100</v>
      </c>
      <c r="E44" s="2457"/>
      <c r="F44" s="2457"/>
      <c r="G44" s="2457"/>
      <c r="H44" s="2457"/>
      <c r="I44" s="2457"/>
      <c r="J44" s="2457"/>
      <c r="K44" s="2457"/>
      <c r="L44" s="2457"/>
      <c r="M44" s="2457"/>
      <c r="N44" s="126"/>
      <c r="O44" s="132"/>
      <c r="P44" s="570"/>
      <c r="Q44" s="131"/>
      <c r="R44" s="133"/>
      <c r="S44" s="133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  <c r="AF44" s="65"/>
    </row>
    <row r="45" spans="1:35" s="66" customFormat="1" ht="21.75" customHeight="1">
      <c r="A45" s="65"/>
      <c r="B45" s="564"/>
      <c r="C45" s="564"/>
      <c r="D45" s="127"/>
      <c r="H45" s="863"/>
      <c r="K45" s="1418"/>
      <c r="L45" s="130"/>
      <c r="M45" s="131"/>
      <c r="N45" s="126"/>
      <c r="O45" s="132"/>
      <c r="P45" s="570"/>
      <c r="Q45" s="131"/>
      <c r="R45" s="133"/>
      <c r="S45" s="133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</row>
    <row r="46" spans="1:35" s="66" customFormat="1" ht="21.75" customHeight="1">
      <c r="A46" s="65"/>
      <c r="B46" s="564"/>
      <c r="C46" s="564"/>
      <c r="D46" s="127"/>
      <c r="H46" s="863"/>
      <c r="K46" s="1418"/>
      <c r="L46" s="130"/>
      <c r="M46" s="131"/>
      <c r="N46" s="126"/>
      <c r="O46" s="132"/>
      <c r="P46" s="570"/>
      <c r="Q46" s="131"/>
      <c r="R46" s="133"/>
      <c r="S46" s="133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</row>
    <row r="47" spans="1:35" s="66" customFormat="1" ht="21.75" customHeight="1">
      <c r="A47" s="65"/>
      <c r="B47" s="564"/>
      <c r="C47" s="564"/>
      <c r="D47" s="127"/>
      <c r="H47" s="863"/>
      <c r="K47" s="1418"/>
      <c r="L47" s="130"/>
      <c r="M47" s="131"/>
      <c r="N47" s="126"/>
      <c r="O47" s="132"/>
      <c r="P47" s="570"/>
      <c r="Q47" s="131"/>
      <c r="R47" s="133"/>
      <c r="S47" s="133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</row>
    <row r="48" spans="1:35" s="317" customFormat="1" ht="21.75" customHeight="1">
      <c r="A48" s="131"/>
      <c r="B48" s="564"/>
      <c r="C48" s="564"/>
      <c r="D48" s="1882"/>
      <c r="H48" s="1884"/>
      <c r="K48" s="1885"/>
      <c r="L48" s="130"/>
      <c r="M48" s="131"/>
      <c r="N48" s="126"/>
      <c r="O48" s="132"/>
      <c r="P48" s="570"/>
      <c r="Q48" s="131"/>
      <c r="R48" s="126"/>
      <c r="S48" s="126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</row>
    <row r="49" spans="1:32" s="313" customFormat="1" ht="21.75" customHeight="1">
      <c r="A49" s="126"/>
      <c r="B49" s="564"/>
      <c r="C49" s="564"/>
      <c r="D49" s="1882"/>
      <c r="E49" s="317"/>
      <c r="F49" s="317"/>
      <c r="G49" s="317"/>
      <c r="H49" s="1884"/>
      <c r="I49" s="317"/>
      <c r="J49" s="317"/>
      <c r="K49" s="1885"/>
      <c r="L49" s="130"/>
      <c r="M49" s="131"/>
      <c r="N49" s="126"/>
      <c r="O49" s="132"/>
      <c r="P49" s="570"/>
      <c r="Q49" s="131"/>
      <c r="R49" s="126"/>
      <c r="S49" s="126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</row>
    <row r="50" spans="1:32" s="313" customFormat="1" ht="21.75" customHeight="1">
      <c r="A50" s="126"/>
      <c r="B50" s="564"/>
      <c r="C50" s="564"/>
      <c r="D50" s="1882"/>
      <c r="E50" s="317"/>
      <c r="F50" s="317"/>
      <c r="G50" s="317"/>
      <c r="H50" s="1884"/>
      <c r="I50" s="317"/>
      <c r="J50" s="317"/>
      <c r="K50" s="1885"/>
      <c r="L50" s="130"/>
      <c r="M50" s="131"/>
      <c r="N50" s="126"/>
      <c r="O50" s="132"/>
      <c r="P50" s="570"/>
      <c r="Q50" s="131"/>
      <c r="R50" s="126"/>
      <c r="S50" s="126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</row>
    <row r="51" spans="1:32" s="313" customFormat="1" ht="21.75" customHeight="1">
      <c r="A51" s="126"/>
      <c r="B51" s="564"/>
      <c r="C51" s="564"/>
      <c r="D51" s="1882"/>
      <c r="E51" s="317"/>
      <c r="F51" s="317"/>
      <c r="G51" s="317"/>
      <c r="H51" s="1884"/>
      <c r="I51" s="317"/>
      <c r="J51" s="317"/>
      <c r="K51" s="1885"/>
      <c r="L51" s="130"/>
      <c r="M51" s="131"/>
      <c r="N51" s="126"/>
      <c r="O51" s="132"/>
      <c r="P51" s="570"/>
      <c r="Q51" s="131"/>
      <c r="R51" s="126"/>
      <c r="S51" s="126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</row>
    <row r="52" spans="1:32" s="313" customFormat="1" ht="21.75" customHeight="1">
      <c r="A52" s="126"/>
      <c r="B52" s="564"/>
      <c r="C52" s="564"/>
      <c r="D52" s="1882"/>
      <c r="E52" s="317"/>
      <c r="F52" s="317"/>
      <c r="G52" s="317"/>
      <c r="H52" s="1884"/>
      <c r="I52" s="317"/>
      <c r="J52" s="317"/>
      <c r="K52" s="1885"/>
      <c r="L52" s="130"/>
      <c r="M52" s="131"/>
      <c r="N52" s="126"/>
      <c r="O52" s="132"/>
      <c r="P52" s="570"/>
      <c r="Q52" s="131"/>
      <c r="R52" s="126"/>
      <c r="S52" s="126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</row>
    <row r="53" spans="1:32" s="313" customFormat="1" ht="21.75" customHeight="1">
      <c r="A53" s="126"/>
      <c r="B53" s="564"/>
      <c r="C53" s="564"/>
      <c r="D53" s="1882"/>
      <c r="E53" s="317"/>
      <c r="F53" s="317"/>
      <c r="G53" s="317"/>
      <c r="H53" s="1884"/>
      <c r="I53" s="317"/>
      <c r="J53" s="317"/>
      <c r="K53" s="1885"/>
      <c r="L53" s="130"/>
      <c r="M53" s="131"/>
      <c r="N53" s="126"/>
      <c r="O53" s="132"/>
      <c r="P53" s="570"/>
      <c r="Q53" s="131"/>
      <c r="R53" s="126"/>
      <c r="S53" s="126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</row>
    <row r="54" spans="1:32" s="313" customFormat="1" ht="21.75" customHeight="1">
      <c r="A54" s="126"/>
      <c r="B54" s="564"/>
      <c r="C54" s="564"/>
      <c r="D54" s="1882"/>
      <c r="E54" s="317"/>
      <c r="F54" s="317"/>
      <c r="G54" s="317"/>
      <c r="H54" s="1884"/>
      <c r="I54" s="317"/>
      <c r="J54" s="317"/>
      <c r="K54" s="1885"/>
      <c r="L54" s="130"/>
      <c r="M54" s="131"/>
      <c r="N54" s="126"/>
      <c r="O54" s="132"/>
      <c r="P54" s="570"/>
      <c r="Q54" s="131"/>
      <c r="R54" s="126"/>
      <c r="S54" s="126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</row>
    <row r="55" spans="1:32" s="313" customFormat="1" ht="21.75" customHeight="1">
      <c r="A55" s="126"/>
      <c r="B55" s="564"/>
      <c r="C55" s="564"/>
      <c r="D55" s="1882"/>
      <c r="E55" s="317"/>
      <c r="F55" s="317"/>
      <c r="G55" s="317"/>
      <c r="H55" s="1884"/>
      <c r="I55" s="317"/>
      <c r="J55" s="317"/>
      <c r="K55" s="1885"/>
      <c r="L55" s="130"/>
      <c r="M55" s="131"/>
      <c r="N55" s="126"/>
      <c r="O55" s="132"/>
      <c r="P55" s="570"/>
      <c r="Q55" s="131"/>
      <c r="R55" s="126"/>
      <c r="S55" s="126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</row>
    <row r="56" spans="1:32" s="313" customFormat="1" ht="21.75" customHeight="1">
      <c r="A56" s="126"/>
      <c r="B56" s="564"/>
      <c r="C56" s="564"/>
      <c r="D56" s="1882"/>
      <c r="E56" s="317"/>
      <c r="F56" s="317"/>
      <c r="G56" s="317"/>
      <c r="H56" s="1884"/>
      <c r="I56" s="317"/>
      <c r="J56" s="317"/>
      <c r="K56" s="1885"/>
      <c r="L56" s="130"/>
      <c r="M56" s="131"/>
      <c r="N56" s="126"/>
      <c r="O56" s="132"/>
      <c r="P56" s="570"/>
      <c r="Q56" s="131"/>
      <c r="R56" s="126"/>
      <c r="S56" s="126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</row>
    <row r="57" spans="1:32" s="313" customFormat="1" ht="21.75" customHeight="1">
      <c r="A57" s="126"/>
      <c r="B57" s="564"/>
      <c r="C57" s="564"/>
      <c r="D57" s="1882"/>
      <c r="E57" s="317"/>
      <c r="F57" s="317"/>
      <c r="G57" s="317"/>
      <c r="H57" s="1884"/>
      <c r="I57" s="317"/>
      <c r="J57" s="317"/>
      <c r="K57" s="1885"/>
      <c r="L57" s="130"/>
      <c r="M57" s="131"/>
      <c r="N57" s="126"/>
      <c r="O57" s="132"/>
      <c r="P57" s="570"/>
      <c r="Q57" s="131"/>
      <c r="R57" s="126"/>
      <c r="S57" s="126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</row>
    <row r="58" spans="1:32" s="313" customFormat="1" ht="21.75" customHeight="1">
      <c r="A58" s="126"/>
      <c r="B58" s="564"/>
      <c r="C58" s="564"/>
      <c r="D58" s="1882"/>
      <c r="E58" s="317"/>
      <c r="F58" s="317"/>
      <c r="G58" s="317"/>
      <c r="H58" s="1884"/>
      <c r="I58" s="317"/>
      <c r="J58" s="317"/>
      <c r="K58" s="1885"/>
      <c r="L58" s="130"/>
      <c r="M58" s="131"/>
      <c r="N58" s="126"/>
      <c r="O58" s="132"/>
      <c r="P58" s="570"/>
      <c r="Q58" s="131"/>
      <c r="R58" s="126"/>
      <c r="S58" s="126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</row>
    <row r="59" spans="1:32" s="313" customFormat="1" ht="21.75" customHeight="1">
      <c r="A59" s="126"/>
      <c r="B59" s="564"/>
      <c r="C59" s="564"/>
      <c r="D59" s="1882"/>
      <c r="E59" s="317"/>
      <c r="F59" s="317"/>
      <c r="G59" s="317"/>
      <c r="H59" s="1884"/>
      <c r="I59" s="317"/>
      <c r="J59" s="317"/>
      <c r="K59" s="1885"/>
      <c r="L59" s="130"/>
      <c r="M59" s="131"/>
      <c r="N59" s="126"/>
      <c r="O59" s="132"/>
      <c r="P59" s="570"/>
      <c r="Q59" s="131"/>
      <c r="R59" s="126"/>
      <c r="S59" s="126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</row>
    <row r="60" spans="1:32" s="313" customFormat="1" ht="21.75" customHeight="1">
      <c r="A60" s="126"/>
      <c r="B60" s="564"/>
      <c r="C60" s="564"/>
      <c r="D60" s="1882"/>
      <c r="E60" s="317"/>
      <c r="F60" s="317"/>
      <c r="G60" s="317"/>
      <c r="H60" s="1884"/>
      <c r="I60" s="317"/>
      <c r="J60" s="317"/>
      <c r="K60" s="1885"/>
      <c r="L60" s="130"/>
      <c r="M60" s="131"/>
      <c r="N60" s="126"/>
      <c r="O60" s="132"/>
      <c r="P60" s="570"/>
      <c r="Q60" s="131"/>
      <c r="R60" s="126"/>
      <c r="S60" s="126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</row>
    <row r="61" spans="1:32" s="313" customFormat="1" ht="21.75" customHeight="1">
      <c r="A61" s="126"/>
      <c r="B61" s="564"/>
      <c r="C61" s="564"/>
      <c r="D61" s="1882"/>
      <c r="E61" s="317"/>
      <c r="F61" s="317"/>
      <c r="G61" s="317"/>
      <c r="H61" s="1884"/>
      <c r="I61" s="317"/>
      <c r="J61" s="317"/>
      <c r="K61" s="1885"/>
      <c r="L61" s="130"/>
      <c r="M61" s="131"/>
      <c r="N61" s="126"/>
      <c r="O61" s="132"/>
      <c r="P61" s="570"/>
      <c r="Q61" s="131"/>
      <c r="R61" s="126"/>
      <c r="S61" s="126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</row>
    <row r="62" spans="1:32" s="313" customFormat="1" ht="21.75" customHeight="1">
      <c r="A62" s="126"/>
      <c r="B62" s="564"/>
      <c r="C62" s="564"/>
      <c r="D62" s="1882"/>
      <c r="E62" s="317"/>
      <c r="F62" s="317"/>
      <c r="G62" s="317"/>
      <c r="H62" s="1884"/>
      <c r="I62" s="317"/>
      <c r="J62" s="317"/>
      <c r="K62" s="1885"/>
      <c r="L62" s="130"/>
      <c r="M62" s="131"/>
      <c r="N62" s="126"/>
      <c r="O62" s="132"/>
      <c r="P62" s="570"/>
      <c r="Q62" s="131"/>
      <c r="R62" s="126"/>
      <c r="S62" s="126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</row>
    <row r="63" spans="1:32" s="313" customFormat="1" ht="21.75" customHeight="1">
      <c r="A63" s="126"/>
      <c r="B63" s="564"/>
      <c r="C63" s="564"/>
      <c r="D63" s="1882"/>
      <c r="E63" s="317"/>
      <c r="F63" s="317"/>
      <c r="G63" s="317"/>
      <c r="H63" s="1884"/>
      <c r="I63" s="317"/>
      <c r="J63" s="317"/>
      <c r="K63" s="1885"/>
      <c r="L63" s="130"/>
      <c r="M63" s="131"/>
      <c r="N63" s="126"/>
      <c r="O63" s="132"/>
      <c r="P63" s="570"/>
      <c r="Q63" s="131"/>
      <c r="R63" s="126"/>
      <c r="S63" s="126"/>
      <c r="T63" s="131"/>
      <c r="U63" s="131"/>
      <c r="V63" s="131"/>
      <c r="W63" s="131"/>
      <c r="X63" s="126"/>
      <c r="Y63" s="131"/>
      <c r="Z63" s="131"/>
      <c r="AA63" s="131"/>
      <c r="AB63" s="131"/>
      <c r="AC63" s="131"/>
      <c r="AD63" s="131"/>
      <c r="AE63" s="131"/>
      <c r="AF63" s="131"/>
    </row>
    <row r="64" spans="1:32" s="313" customFormat="1" ht="21.75" customHeight="1">
      <c r="A64" s="126"/>
      <c r="B64" s="564"/>
      <c r="C64" s="564"/>
      <c r="D64" s="1882"/>
      <c r="E64" s="317"/>
      <c r="F64" s="317"/>
      <c r="G64" s="317"/>
      <c r="H64" s="1884"/>
      <c r="I64" s="317"/>
      <c r="J64" s="317"/>
      <c r="K64" s="1885"/>
      <c r="L64" s="130"/>
      <c r="M64" s="131"/>
      <c r="N64" s="126"/>
      <c r="O64" s="132"/>
      <c r="P64" s="570"/>
      <c r="Q64" s="131"/>
      <c r="R64" s="126"/>
      <c r="S64" s="126"/>
      <c r="T64" s="131"/>
      <c r="U64" s="131"/>
      <c r="V64" s="131"/>
      <c r="W64" s="131"/>
      <c r="X64" s="126"/>
      <c r="Y64" s="131"/>
      <c r="Z64" s="131"/>
      <c r="AA64" s="131"/>
      <c r="AB64" s="131"/>
      <c r="AC64" s="131"/>
      <c r="AD64" s="131"/>
      <c r="AE64" s="131"/>
      <c r="AF64" s="131"/>
    </row>
    <row r="65" spans="1:35" s="313" customFormat="1" ht="21.75" customHeight="1">
      <c r="A65" s="126"/>
      <c r="B65" s="564"/>
      <c r="C65" s="564"/>
      <c r="D65" s="1882"/>
      <c r="E65" s="317"/>
      <c r="F65" s="317"/>
      <c r="G65" s="317"/>
      <c r="H65" s="1884"/>
      <c r="I65" s="317"/>
      <c r="J65" s="317"/>
      <c r="K65" s="1885"/>
      <c r="L65" s="130"/>
      <c r="M65" s="131"/>
      <c r="N65" s="126"/>
      <c r="O65" s="132"/>
      <c r="P65" s="570"/>
      <c r="Q65" s="131"/>
      <c r="R65" s="126"/>
      <c r="S65" s="126"/>
      <c r="T65" s="131"/>
      <c r="U65" s="131"/>
      <c r="V65" s="131"/>
      <c r="W65" s="131"/>
      <c r="X65" s="126"/>
      <c r="Y65" s="131"/>
      <c r="Z65" s="131"/>
      <c r="AA65" s="131"/>
      <c r="AB65" s="131"/>
      <c r="AC65" s="131"/>
      <c r="AD65" s="131"/>
      <c r="AE65" s="131"/>
      <c r="AF65" s="131"/>
    </row>
    <row r="66" spans="1:35" s="313" customFormat="1" ht="21.75" customHeight="1">
      <c r="A66" s="126"/>
      <c r="B66" s="564"/>
      <c r="C66" s="564"/>
      <c r="D66" s="1882"/>
      <c r="E66" s="317"/>
      <c r="F66" s="317"/>
      <c r="G66" s="317"/>
      <c r="H66" s="1884"/>
      <c r="I66" s="317"/>
      <c r="J66" s="317"/>
      <c r="K66" s="1885"/>
      <c r="L66" s="130"/>
      <c r="M66" s="131"/>
      <c r="N66" s="126"/>
      <c r="O66" s="132"/>
      <c r="P66" s="570"/>
      <c r="Q66" s="131"/>
      <c r="R66" s="126"/>
      <c r="S66" s="126"/>
      <c r="T66" s="131"/>
      <c r="U66" s="131"/>
      <c r="V66" s="131"/>
      <c r="W66" s="131"/>
      <c r="X66" s="126"/>
      <c r="Y66" s="131"/>
      <c r="Z66" s="131"/>
      <c r="AA66" s="131"/>
      <c r="AB66" s="131"/>
      <c r="AC66" s="131"/>
      <c r="AD66" s="131"/>
      <c r="AE66" s="131"/>
      <c r="AF66" s="131"/>
    </row>
    <row r="67" spans="1:35" s="313" customFormat="1" ht="21.75" customHeight="1">
      <c r="A67" s="126"/>
      <c r="B67" s="564"/>
      <c r="C67" s="564"/>
      <c r="D67" s="1882"/>
      <c r="E67" s="317"/>
      <c r="F67" s="317"/>
      <c r="G67" s="317"/>
      <c r="H67" s="1884"/>
      <c r="I67" s="317"/>
      <c r="J67" s="317"/>
      <c r="K67" s="1885"/>
      <c r="L67" s="130"/>
      <c r="M67" s="131"/>
      <c r="N67" s="126"/>
      <c r="O67" s="132"/>
      <c r="P67" s="570"/>
      <c r="Q67" s="131"/>
      <c r="R67" s="126"/>
      <c r="S67" s="126"/>
      <c r="T67" s="131"/>
      <c r="U67" s="131"/>
      <c r="V67" s="131"/>
      <c r="W67" s="131"/>
      <c r="X67" s="126"/>
      <c r="Y67" s="131"/>
      <c r="Z67" s="131"/>
      <c r="AA67" s="131"/>
      <c r="AB67" s="131"/>
      <c r="AC67" s="131"/>
      <c r="AD67" s="131"/>
      <c r="AE67" s="131"/>
      <c r="AF67" s="131"/>
    </row>
    <row r="68" spans="1:35" s="313" customFormat="1" ht="21.75" customHeight="1">
      <c r="A68" s="126"/>
      <c r="B68" s="564"/>
      <c r="C68" s="564"/>
      <c r="D68" s="1882"/>
      <c r="E68" s="317"/>
      <c r="F68" s="317"/>
      <c r="G68" s="317"/>
      <c r="H68" s="1884"/>
      <c r="I68" s="317"/>
      <c r="J68" s="317"/>
      <c r="K68" s="1885"/>
      <c r="L68" s="130"/>
      <c r="M68" s="131"/>
      <c r="N68" s="126"/>
      <c r="O68" s="132"/>
      <c r="P68" s="570"/>
      <c r="Q68" s="131"/>
      <c r="R68" s="126"/>
      <c r="S68" s="126"/>
      <c r="T68" s="131"/>
      <c r="U68" s="131"/>
      <c r="V68" s="131"/>
      <c r="W68" s="131"/>
      <c r="X68" s="126"/>
      <c r="Y68" s="131"/>
      <c r="Z68" s="131"/>
      <c r="AA68" s="131"/>
      <c r="AB68" s="131"/>
      <c r="AC68" s="131"/>
      <c r="AD68" s="131"/>
      <c r="AE68" s="131"/>
      <c r="AF68" s="131"/>
    </row>
    <row r="69" spans="1:35" s="313" customFormat="1" ht="21.75" customHeight="1">
      <c r="A69" s="126"/>
      <c r="B69" s="564"/>
      <c r="C69" s="564"/>
      <c r="D69" s="1882"/>
      <c r="E69" s="317"/>
      <c r="F69" s="317"/>
      <c r="G69" s="317"/>
      <c r="H69" s="1884"/>
      <c r="I69" s="317"/>
      <c r="J69" s="317"/>
      <c r="K69" s="1885"/>
      <c r="L69" s="130"/>
      <c r="M69" s="131"/>
      <c r="N69" s="126"/>
      <c r="O69" s="132"/>
      <c r="P69" s="570"/>
      <c r="Q69" s="131"/>
      <c r="R69" s="126"/>
      <c r="S69" s="126"/>
      <c r="T69" s="131"/>
      <c r="U69" s="131"/>
      <c r="V69" s="131"/>
      <c r="W69" s="131"/>
      <c r="X69" s="126"/>
      <c r="Y69" s="131"/>
      <c r="Z69" s="131"/>
      <c r="AA69" s="131"/>
      <c r="AB69" s="131"/>
      <c r="AC69" s="131"/>
      <c r="AD69" s="131"/>
      <c r="AE69" s="131"/>
      <c r="AF69" s="131"/>
    </row>
    <row r="70" spans="1:35" s="129" customFormat="1" ht="21.75" customHeight="1">
      <c r="A70" s="133"/>
      <c r="B70" s="564"/>
      <c r="C70" s="564"/>
      <c r="D70" s="127"/>
      <c r="E70" s="66"/>
      <c r="F70" s="66"/>
      <c r="G70" s="66"/>
      <c r="H70" s="863"/>
      <c r="I70" s="66"/>
      <c r="J70" s="66"/>
      <c r="K70" s="1418"/>
      <c r="L70" s="130"/>
      <c r="M70" s="131"/>
      <c r="N70" s="126"/>
      <c r="O70" s="132"/>
      <c r="P70" s="570"/>
      <c r="Q70" s="131"/>
      <c r="R70" s="133"/>
      <c r="S70" s="133"/>
      <c r="T70" s="65"/>
      <c r="U70" s="65"/>
      <c r="V70" s="65"/>
      <c r="W70" s="65"/>
      <c r="X70" s="133"/>
      <c r="Y70" s="66"/>
      <c r="Z70" s="146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564"/>
      <c r="C71" s="564"/>
      <c r="D71" s="127"/>
      <c r="E71" s="66"/>
      <c r="F71" s="66"/>
      <c r="G71" s="66"/>
      <c r="H71" s="863"/>
      <c r="I71" s="66"/>
      <c r="J71" s="66"/>
      <c r="K71" s="1418"/>
      <c r="L71" s="130"/>
      <c r="M71" s="131"/>
      <c r="N71" s="126"/>
      <c r="O71" s="132"/>
      <c r="P71" s="570"/>
      <c r="Q71" s="131"/>
      <c r="R71" s="133"/>
      <c r="S71" s="133"/>
      <c r="T71" s="65"/>
      <c r="U71" s="65"/>
      <c r="V71" s="65"/>
      <c r="W71" s="65"/>
      <c r="X71" s="133"/>
      <c r="Y71" s="66"/>
      <c r="Z71" s="146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564"/>
      <c r="C72" s="564"/>
      <c r="D72" s="127"/>
      <c r="E72" s="66"/>
      <c r="F72" s="66"/>
      <c r="G72" s="66"/>
      <c r="H72" s="863"/>
      <c r="I72" s="66"/>
      <c r="J72" s="66"/>
      <c r="K72" s="1418"/>
      <c r="L72" s="130"/>
      <c r="M72" s="131"/>
      <c r="N72" s="126"/>
      <c r="O72" s="132"/>
      <c r="P72" s="570"/>
      <c r="Q72" s="131"/>
      <c r="R72" s="133"/>
      <c r="S72" s="133"/>
      <c r="T72" s="65"/>
      <c r="U72" s="65"/>
      <c r="V72" s="65"/>
      <c r="W72" s="65"/>
      <c r="X72" s="133"/>
      <c r="Y72" s="66"/>
      <c r="Z72" s="146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564"/>
      <c r="C73" s="564"/>
      <c r="D73" s="127"/>
      <c r="E73" s="66"/>
      <c r="F73" s="66"/>
      <c r="G73" s="66"/>
      <c r="H73" s="863"/>
      <c r="I73" s="66"/>
      <c r="J73" s="66"/>
      <c r="K73" s="1418"/>
      <c r="L73" s="130"/>
      <c r="M73" s="131"/>
      <c r="N73" s="126"/>
      <c r="O73" s="132"/>
      <c r="P73" s="570"/>
      <c r="Q73" s="131"/>
      <c r="R73" s="133"/>
      <c r="S73" s="133"/>
      <c r="T73" s="65"/>
      <c r="U73" s="65"/>
      <c r="V73" s="65"/>
      <c r="W73" s="65"/>
      <c r="X73" s="133"/>
      <c r="Y73" s="66"/>
      <c r="Z73" s="146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564"/>
      <c r="C74" s="564"/>
      <c r="D74" s="127"/>
      <c r="E74" s="66"/>
      <c r="F74" s="66"/>
      <c r="G74" s="66"/>
      <c r="H74" s="863"/>
      <c r="I74" s="66"/>
      <c r="J74" s="66"/>
      <c r="K74" s="1418"/>
      <c r="L74" s="130"/>
      <c r="M74" s="131"/>
      <c r="N74" s="126"/>
      <c r="O74" s="132"/>
      <c r="P74" s="570"/>
      <c r="Q74" s="131"/>
      <c r="R74" s="133"/>
      <c r="S74" s="133"/>
      <c r="T74" s="65"/>
      <c r="U74" s="65"/>
      <c r="V74" s="65"/>
      <c r="W74" s="65"/>
      <c r="X74" s="133"/>
      <c r="Y74" s="66"/>
      <c r="Z74" s="146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29" customFormat="1" ht="21.75" customHeight="1">
      <c r="A75" s="133"/>
      <c r="B75" s="564"/>
      <c r="C75" s="564"/>
      <c r="D75" s="127"/>
      <c r="E75" s="66"/>
      <c r="F75" s="66"/>
      <c r="G75" s="66"/>
      <c r="H75" s="863"/>
      <c r="I75" s="66"/>
      <c r="J75" s="66"/>
      <c r="K75" s="1418"/>
      <c r="L75" s="130"/>
      <c r="M75" s="131"/>
      <c r="N75" s="126"/>
      <c r="O75" s="132"/>
      <c r="P75" s="570"/>
      <c r="Q75" s="131"/>
      <c r="R75" s="133"/>
      <c r="S75" s="133"/>
      <c r="T75" s="65"/>
      <c r="U75" s="65"/>
      <c r="V75" s="65"/>
      <c r="W75" s="65"/>
      <c r="X75" s="133"/>
      <c r="Y75" s="66"/>
      <c r="Z75" s="146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1:35" s="129" customFormat="1" ht="21.75" customHeight="1">
      <c r="A76" s="133"/>
      <c r="B76" s="564"/>
      <c r="C76" s="564"/>
      <c r="D76" s="127"/>
      <c r="E76" s="66"/>
      <c r="F76" s="66"/>
      <c r="G76" s="66"/>
      <c r="H76" s="863"/>
      <c r="I76" s="66"/>
      <c r="J76" s="66"/>
      <c r="K76" s="1418"/>
      <c r="L76" s="130"/>
      <c r="M76" s="131"/>
      <c r="N76" s="126"/>
      <c r="O76" s="132"/>
      <c r="P76" s="570"/>
      <c r="Q76" s="131"/>
      <c r="R76" s="133"/>
      <c r="S76" s="133"/>
      <c r="T76" s="65"/>
      <c r="U76" s="65"/>
      <c r="V76" s="65"/>
      <c r="W76" s="65"/>
      <c r="X76" s="133"/>
      <c r="Y76" s="66"/>
      <c r="Z76" s="146"/>
      <c r="AA76" s="65"/>
      <c r="AB76" s="65"/>
      <c r="AC76" s="65"/>
      <c r="AD76" s="65"/>
      <c r="AE76" s="65"/>
      <c r="AF76" s="65"/>
      <c r="AG76" s="65"/>
      <c r="AH76" s="65"/>
      <c r="AI76" s="65"/>
    </row>
    <row r="77" spans="1:35" s="129" customFormat="1" ht="21.75" customHeight="1">
      <c r="A77" s="133"/>
      <c r="B77" s="564"/>
      <c r="C77" s="564"/>
      <c r="D77" s="127"/>
      <c r="E77" s="66"/>
      <c r="F77" s="66"/>
      <c r="G77" s="66"/>
      <c r="H77" s="863"/>
      <c r="I77" s="66"/>
      <c r="J77" s="66"/>
      <c r="K77" s="1418"/>
      <c r="L77" s="130"/>
      <c r="M77" s="131"/>
      <c r="N77" s="126"/>
      <c r="O77" s="132"/>
      <c r="P77" s="570"/>
      <c r="Q77" s="131"/>
      <c r="R77" s="133"/>
      <c r="S77" s="133"/>
      <c r="T77" s="65"/>
      <c r="U77" s="65"/>
      <c r="V77" s="65"/>
      <c r="W77" s="65"/>
      <c r="X77" s="133"/>
      <c r="Y77" s="116"/>
      <c r="Z77" s="146"/>
      <c r="AA77" s="65"/>
      <c r="AB77" s="65"/>
      <c r="AC77" s="65"/>
      <c r="AD77" s="65"/>
      <c r="AE77" s="65"/>
      <c r="AF77" s="65"/>
      <c r="AG77" s="65"/>
      <c r="AH77" s="65"/>
      <c r="AI77" s="65"/>
    </row>
    <row r="78" spans="1:35" s="129" customFormat="1" ht="21.75" customHeight="1">
      <c r="A78" s="133"/>
      <c r="B78" s="564"/>
      <c r="C78" s="564"/>
      <c r="D78" s="127"/>
      <c r="E78" s="66"/>
      <c r="F78" s="66"/>
      <c r="G78" s="66"/>
      <c r="H78" s="863"/>
      <c r="I78" s="66"/>
      <c r="J78" s="66"/>
      <c r="K78" s="1418"/>
      <c r="L78" s="130"/>
      <c r="M78" s="131"/>
      <c r="N78" s="126"/>
      <c r="O78" s="132"/>
      <c r="P78" s="570"/>
      <c r="Q78" s="131"/>
      <c r="R78" s="133"/>
      <c r="S78" s="133"/>
      <c r="T78" s="65"/>
      <c r="U78" s="65"/>
      <c r="V78" s="65"/>
      <c r="W78" s="65"/>
      <c r="X78" s="133"/>
      <c r="Y78" s="116"/>
      <c r="Z78" s="146"/>
      <c r="AA78" s="65"/>
      <c r="AB78" s="65"/>
      <c r="AC78" s="65"/>
      <c r="AD78" s="65"/>
      <c r="AE78" s="65"/>
      <c r="AF78" s="65"/>
      <c r="AG78" s="65"/>
      <c r="AH78" s="65"/>
      <c r="AI78" s="65"/>
    </row>
    <row r="79" spans="1:35" s="129" customFormat="1" ht="21.75" customHeight="1">
      <c r="A79" s="133"/>
      <c r="B79" s="564"/>
      <c r="C79" s="564"/>
      <c r="D79" s="127"/>
      <c r="E79" s="66"/>
      <c r="F79" s="66"/>
      <c r="G79" s="66"/>
      <c r="H79" s="863"/>
      <c r="I79" s="66"/>
      <c r="J79" s="66"/>
      <c r="K79" s="1418"/>
      <c r="L79" s="130"/>
      <c r="M79" s="131"/>
      <c r="N79" s="126"/>
      <c r="O79" s="132"/>
      <c r="P79" s="570"/>
      <c r="Q79" s="131"/>
      <c r="R79" s="133"/>
      <c r="S79" s="133"/>
      <c r="T79" s="65"/>
      <c r="U79" s="65"/>
      <c r="V79" s="65"/>
      <c r="W79" s="65"/>
      <c r="X79" s="133"/>
      <c r="Y79" s="116"/>
      <c r="Z79" s="146"/>
      <c r="AA79" s="65"/>
      <c r="AB79" s="65"/>
      <c r="AC79" s="65"/>
      <c r="AD79" s="65"/>
      <c r="AE79" s="65"/>
      <c r="AF79" s="65"/>
      <c r="AG79" s="65"/>
      <c r="AH79" s="65"/>
      <c r="AI79" s="65"/>
    </row>
    <row r="80" spans="1:35" s="129" customFormat="1" ht="21.75" customHeight="1">
      <c r="A80" s="133"/>
      <c r="B80" s="564"/>
      <c r="C80" s="564"/>
      <c r="D80" s="127"/>
      <c r="E80" s="66"/>
      <c r="F80" s="66"/>
      <c r="G80" s="66"/>
      <c r="H80" s="863"/>
      <c r="I80" s="66"/>
      <c r="J80" s="66"/>
      <c r="K80" s="1418"/>
      <c r="L80" s="130"/>
      <c r="M80" s="131"/>
      <c r="N80" s="126"/>
      <c r="O80" s="132"/>
      <c r="P80" s="570"/>
      <c r="Q80" s="131"/>
      <c r="R80" s="133"/>
      <c r="S80" s="133"/>
      <c r="T80" s="65"/>
      <c r="U80" s="65"/>
      <c r="V80" s="65"/>
      <c r="W80" s="65"/>
      <c r="X80" s="133"/>
      <c r="Y80" s="116"/>
      <c r="Z80" s="146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29" customFormat="1" ht="21.75" customHeight="1">
      <c r="A81" s="133"/>
      <c r="B81" s="564"/>
      <c r="C81" s="564"/>
      <c r="D81" s="127"/>
      <c r="E81" s="66"/>
      <c r="F81" s="66"/>
      <c r="G81" s="66"/>
      <c r="H81" s="863"/>
      <c r="I81" s="66"/>
      <c r="J81" s="66"/>
      <c r="K81" s="1418"/>
      <c r="L81" s="130"/>
      <c r="M81" s="131"/>
      <c r="N81" s="126"/>
      <c r="O81" s="132"/>
      <c r="P81" s="570"/>
      <c r="Q81" s="131"/>
      <c r="R81" s="133"/>
      <c r="S81" s="133"/>
      <c r="T81" s="65"/>
      <c r="U81" s="65"/>
      <c r="V81" s="65"/>
      <c r="W81" s="65"/>
      <c r="X81" s="133"/>
      <c r="Y81" s="116"/>
      <c r="Z81" s="146"/>
      <c r="AA81" s="65"/>
      <c r="AB81" s="65"/>
      <c r="AC81" s="65"/>
      <c r="AD81" s="65"/>
      <c r="AE81" s="65"/>
      <c r="AF81" s="65"/>
      <c r="AG81" s="65"/>
      <c r="AH81" s="65"/>
      <c r="AI81" s="65"/>
    </row>
    <row r="82" spans="1:35" s="129" customFormat="1" ht="21.75" customHeight="1">
      <c r="A82" s="133"/>
      <c r="B82" s="564"/>
      <c r="C82" s="564"/>
      <c r="D82" s="127"/>
      <c r="E82" s="66"/>
      <c r="F82" s="66"/>
      <c r="G82" s="66"/>
      <c r="H82" s="863"/>
      <c r="I82" s="66"/>
      <c r="J82" s="66"/>
      <c r="K82" s="1418"/>
      <c r="L82" s="130"/>
      <c r="M82" s="131"/>
      <c r="N82" s="126"/>
      <c r="O82" s="132"/>
      <c r="P82" s="570"/>
      <c r="Q82" s="131"/>
      <c r="R82" s="133"/>
      <c r="S82" s="133"/>
      <c r="T82" s="65"/>
      <c r="U82" s="65"/>
      <c r="V82" s="65"/>
      <c r="W82" s="65"/>
      <c r="X82" s="133"/>
      <c r="Y82" s="116"/>
      <c r="Z82" s="146"/>
      <c r="AA82" s="65"/>
      <c r="AB82" s="65"/>
      <c r="AC82" s="65"/>
      <c r="AD82" s="65"/>
      <c r="AE82" s="65"/>
      <c r="AF82" s="65"/>
      <c r="AG82" s="65"/>
      <c r="AH82" s="65"/>
      <c r="AI82" s="65"/>
    </row>
    <row r="83" spans="1:35" s="129" customFormat="1" ht="21.75" customHeight="1">
      <c r="A83" s="133"/>
      <c r="B83" s="564"/>
      <c r="C83" s="564"/>
      <c r="D83" s="127"/>
      <c r="E83" s="66"/>
      <c r="F83" s="66"/>
      <c r="G83" s="66"/>
      <c r="H83" s="863"/>
      <c r="I83" s="66"/>
      <c r="J83" s="66"/>
      <c r="K83" s="1418"/>
      <c r="L83" s="130"/>
      <c r="M83" s="131"/>
      <c r="N83" s="126"/>
      <c r="O83" s="132"/>
      <c r="P83" s="570"/>
      <c r="Q83" s="131"/>
      <c r="R83" s="133"/>
      <c r="S83" s="133"/>
      <c r="T83" s="65"/>
      <c r="U83" s="65"/>
      <c r="V83" s="65"/>
      <c r="W83" s="65"/>
      <c r="X83" s="133"/>
      <c r="Y83" s="116"/>
      <c r="Z83" s="146"/>
      <c r="AA83" s="65"/>
      <c r="AB83" s="65"/>
      <c r="AC83" s="65"/>
      <c r="AD83" s="65"/>
      <c r="AE83" s="65"/>
      <c r="AF83" s="65"/>
      <c r="AG83" s="65"/>
      <c r="AH83" s="65"/>
      <c r="AI83" s="65"/>
    </row>
    <row r="84" spans="1:35" s="129" customFormat="1" ht="21.75" customHeight="1">
      <c r="A84" s="133"/>
      <c r="B84" s="564"/>
      <c r="C84" s="564"/>
      <c r="D84" s="127"/>
      <c r="E84" s="66"/>
      <c r="F84" s="66"/>
      <c r="G84" s="66"/>
      <c r="H84" s="863"/>
      <c r="I84" s="66"/>
      <c r="J84" s="66"/>
      <c r="K84" s="1418"/>
      <c r="L84" s="130"/>
      <c r="M84" s="131"/>
      <c r="N84" s="126"/>
      <c r="O84" s="132"/>
      <c r="P84" s="570"/>
      <c r="Q84" s="131"/>
      <c r="R84" s="133"/>
      <c r="S84" s="133"/>
      <c r="T84" s="65"/>
      <c r="U84" s="65"/>
      <c r="V84" s="65"/>
      <c r="W84" s="65"/>
      <c r="X84" s="133"/>
      <c r="Y84" s="116"/>
      <c r="Z84" s="146"/>
      <c r="AA84" s="65"/>
      <c r="AB84" s="65"/>
      <c r="AC84" s="65"/>
      <c r="AD84" s="65"/>
      <c r="AE84" s="65"/>
      <c r="AF84" s="65"/>
      <c r="AG84" s="65"/>
      <c r="AH84" s="65"/>
      <c r="AI84" s="65"/>
    </row>
    <row r="85" spans="1:35" s="129" customFormat="1" ht="21.75" customHeight="1">
      <c r="A85" s="133"/>
      <c r="B85" s="564"/>
      <c r="C85" s="564"/>
      <c r="D85" s="127"/>
      <c r="E85" s="66"/>
      <c r="F85" s="66"/>
      <c r="G85" s="66"/>
      <c r="H85" s="863"/>
      <c r="I85" s="66"/>
      <c r="J85" s="66"/>
      <c r="K85" s="1418"/>
      <c r="L85" s="130"/>
      <c r="M85" s="131"/>
      <c r="N85" s="126"/>
      <c r="O85" s="132"/>
      <c r="P85" s="570"/>
      <c r="Q85" s="131"/>
      <c r="R85" s="133"/>
      <c r="S85" s="133"/>
      <c r="T85" s="65"/>
      <c r="U85" s="65"/>
      <c r="V85" s="65"/>
      <c r="W85" s="65"/>
      <c r="X85" s="133"/>
      <c r="Y85" s="8"/>
      <c r="Z85" s="146"/>
      <c r="AA85" s="65"/>
      <c r="AB85" s="65"/>
      <c r="AC85" s="65"/>
      <c r="AD85" s="65"/>
      <c r="AE85" s="65"/>
      <c r="AF85" s="65"/>
      <c r="AG85" s="65"/>
      <c r="AH85" s="65"/>
      <c r="AI85" s="65"/>
    </row>
    <row r="86" spans="1:35" s="129" customFormat="1" ht="21.75" customHeight="1">
      <c r="A86" s="133"/>
      <c r="B86" s="564"/>
      <c r="C86" s="564"/>
      <c r="D86" s="127"/>
      <c r="E86" s="66"/>
      <c r="F86" s="66"/>
      <c r="G86" s="66"/>
      <c r="H86" s="863"/>
      <c r="I86" s="66"/>
      <c r="J86" s="66"/>
      <c r="K86" s="1418"/>
      <c r="L86" s="130"/>
      <c r="M86" s="131"/>
      <c r="N86" s="126"/>
      <c r="O86" s="132"/>
      <c r="P86" s="570"/>
      <c r="Q86" s="131"/>
      <c r="R86" s="133"/>
      <c r="S86" s="133"/>
      <c r="T86" s="65"/>
      <c r="U86" s="65"/>
      <c r="V86" s="65"/>
      <c r="W86" s="65"/>
      <c r="X86" s="133"/>
      <c r="Y86" s="8"/>
      <c r="Z86" s="146"/>
      <c r="AA86" s="65"/>
      <c r="AB86" s="65"/>
      <c r="AC86" s="65"/>
      <c r="AD86" s="65"/>
      <c r="AE86" s="65"/>
      <c r="AF86" s="65"/>
      <c r="AG86" s="65"/>
      <c r="AH86" s="65"/>
      <c r="AI86" s="65"/>
    </row>
    <row r="87" spans="1:35" s="129" customFormat="1" ht="21.75" customHeight="1">
      <c r="A87" s="133"/>
      <c r="B87" s="564"/>
      <c r="C87" s="564"/>
      <c r="D87" s="127"/>
      <c r="E87" s="66"/>
      <c r="F87" s="66"/>
      <c r="G87" s="66"/>
      <c r="H87" s="863"/>
      <c r="I87" s="66"/>
      <c r="J87" s="66"/>
      <c r="K87" s="1418"/>
      <c r="L87" s="130"/>
      <c r="M87" s="131"/>
      <c r="N87" s="126"/>
      <c r="O87" s="132"/>
      <c r="P87" s="570"/>
      <c r="Q87" s="131"/>
      <c r="R87" s="133"/>
      <c r="S87" s="133"/>
      <c r="T87" s="65"/>
      <c r="U87" s="65"/>
      <c r="V87" s="65"/>
      <c r="W87" s="65"/>
      <c r="X87" s="133"/>
      <c r="Y87" s="8"/>
      <c r="Z87" s="146"/>
      <c r="AA87" s="65"/>
      <c r="AB87" s="65"/>
      <c r="AC87" s="65"/>
      <c r="AD87" s="65"/>
      <c r="AE87" s="65"/>
      <c r="AF87" s="65"/>
      <c r="AG87" s="65"/>
      <c r="AH87" s="65"/>
      <c r="AI87" s="65"/>
    </row>
    <row r="88" spans="1:35" s="129" customFormat="1" ht="21.75" customHeight="1">
      <c r="A88" s="133"/>
      <c r="B88" s="564"/>
      <c r="C88" s="564"/>
      <c r="D88" s="127"/>
      <c r="E88" s="66"/>
      <c r="F88" s="66"/>
      <c r="G88" s="66"/>
      <c r="H88" s="863"/>
      <c r="I88" s="66"/>
      <c r="J88" s="66"/>
      <c r="K88" s="1418"/>
      <c r="L88" s="130"/>
      <c r="M88" s="131"/>
      <c r="N88" s="126"/>
      <c r="O88" s="132"/>
      <c r="P88" s="570"/>
      <c r="Q88" s="131"/>
      <c r="R88" s="133"/>
      <c r="S88" s="133"/>
      <c r="T88" s="65"/>
      <c r="U88" s="65"/>
      <c r="V88" s="65"/>
      <c r="W88" s="65"/>
      <c r="X88" s="133"/>
      <c r="Y88" s="8"/>
      <c r="Z88" s="146"/>
      <c r="AA88" s="65"/>
      <c r="AB88" s="65"/>
      <c r="AC88" s="65"/>
      <c r="AD88" s="65"/>
      <c r="AE88" s="65"/>
      <c r="AF88" s="65"/>
      <c r="AG88" s="65"/>
      <c r="AH88" s="65"/>
      <c r="AI88" s="65"/>
    </row>
    <row r="89" spans="1:35" s="129" customFormat="1" ht="21.75" customHeight="1">
      <c r="A89" s="133"/>
      <c r="B89" s="564"/>
      <c r="C89" s="564"/>
      <c r="D89" s="127"/>
      <c r="E89" s="66"/>
      <c r="F89" s="66"/>
      <c r="G89" s="66"/>
      <c r="H89" s="863"/>
      <c r="I89" s="66"/>
      <c r="J89" s="66"/>
      <c r="K89" s="1418"/>
      <c r="L89" s="130"/>
      <c r="M89" s="131"/>
      <c r="N89" s="126"/>
      <c r="O89" s="132"/>
      <c r="P89" s="570"/>
      <c r="Q89" s="131"/>
      <c r="R89" s="133"/>
      <c r="S89" s="133"/>
      <c r="T89" s="65"/>
      <c r="U89" s="65"/>
      <c r="V89" s="65"/>
      <c r="W89" s="65"/>
      <c r="X89" s="133"/>
      <c r="Y89" s="8"/>
      <c r="Z89" s="146"/>
      <c r="AA89" s="65"/>
      <c r="AB89" s="65"/>
      <c r="AC89" s="65"/>
      <c r="AD89" s="65"/>
      <c r="AE89" s="65"/>
      <c r="AF89" s="65"/>
      <c r="AG89" s="65"/>
      <c r="AH89" s="65"/>
      <c r="AI89" s="65"/>
    </row>
    <row r="90" spans="1:35" s="129" customFormat="1" ht="21.75" customHeight="1">
      <c r="A90" s="133"/>
      <c r="B90" s="564"/>
      <c r="C90" s="564"/>
      <c r="D90" s="127"/>
      <c r="E90" s="66"/>
      <c r="F90" s="66"/>
      <c r="G90" s="66"/>
      <c r="H90" s="863"/>
      <c r="I90" s="66"/>
      <c r="J90" s="66"/>
      <c r="K90" s="1418"/>
      <c r="L90" s="130"/>
      <c r="M90" s="131"/>
      <c r="N90" s="126"/>
      <c r="O90" s="132"/>
      <c r="P90" s="570"/>
      <c r="Q90" s="131"/>
      <c r="R90" s="133"/>
      <c r="S90" s="133"/>
      <c r="T90" s="65"/>
      <c r="U90" s="65"/>
      <c r="V90" s="65"/>
      <c r="W90" s="65"/>
      <c r="X90" s="133"/>
      <c r="Y90" s="8"/>
      <c r="Z90" s="146"/>
      <c r="AA90" s="65"/>
      <c r="AB90" s="65"/>
      <c r="AC90" s="65"/>
      <c r="AD90" s="65"/>
      <c r="AE90" s="65"/>
      <c r="AF90" s="65"/>
      <c r="AG90" s="65"/>
      <c r="AH90" s="65"/>
      <c r="AI90" s="65"/>
    </row>
    <row r="91" spans="1:35" s="129" customFormat="1" ht="21.75" customHeight="1">
      <c r="A91" s="133"/>
      <c r="B91" s="564"/>
      <c r="C91" s="564"/>
      <c r="D91" s="127"/>
      <c r="E91" s="66"/>
      <c r="F91" s="66"/>
      <c r="G91" s="66"/>
      <c r="H91" s="863"/>
      <c r="I91" s="66"/>
      <c r="J91" s="66"/>
      <c r="K91" s="1418"/>
      <c r="L91" s="130"/>
      <c r="M91" s="131"/>
      <c r="N91" s="126"/>
      <c r="O91" s="132"/>
      <c r="P91" s="570"/>
      <c r="Q91" s="131"/>
      <c r="R91" s="133"/>
      <c r="S91" s="133"/>
      <c r="T91" s="65"/>
      <c r="U91" s="65"/>
      <c r="V91" s="65"/>
      <c r="W91" s="65"/>
      <c r="X91" s="133"/>
      <c r="Y91" s="8"/>
      <c r="Z91" s="146"/>
      <c r="AA91" s="65"/>
      <c r="AB91" s="65"/>
      <c r="AC91" s="65"/>
      <c r="AD91" s="65"/>
      <c r="AE91" s="65"/>
      <c r="AF91" s="65"/>
      <c r="AG91" s="65"/>
      <c r="AH91" s="65"/>
      <c r="AI91" s="65"/>
    </row>
    <row r="92" spans="1:35" s="129" customFormat="1" ht="21.75" customHeight="1">
      <c r="A92" s="133"/>
      <c r="B92" s="564"/>
      <c r="C92" s="564"/>
      <c r="D92" s="127"/>
      <c r="E92" s="66"/>
      <c r="F92" s="66"/>
      <c r="G92" s="66"/>
      <c r="H92" s="863"/>
      <c r="I92" s="66"/>
      <c r="J92" s="66"/>
      <c r="K92" s="1418"/>
      <c r="L92" s="130"/>
      <c r="M92" s="131"/>
      <c r="N92" s="126"/>
      <c r="O92" s="132"/>
      <c r="P92" s="570"/>
      <c r="Q92" s="131"/>
      <c r="R92" s="133"/>
      <c r="S92" s="133"/>
      <c r="T92" s="65"/>
      <c r="U92" s="65"/>
      <c r="V92" s="65"/>
      <c r="W92" s="65"/>
      <c r="X92" s="133"/>
      <c r="Y92" s="8"/>
      <c r="Z92" s="146"/>
      <c r="AA92" s="65"/>
      <c r="AB92" s="65"/>
      <c r="AC92" s="65"/>
      <c r="AD92" s="65"/>
      <c r="AE92" s="65"/>
      <c r="AF92" s="65"/>
      <c r="AG92" s="65"/>
      <c r="AH92" s="65"/>
      <c r="AI92" s="65"/>
    </row>
    <row r="93" spans="1:35" s="129" customFormat="1" ht="21.75" customHeight="1">
      <c r="A93" s="133"/>
      <c r="B93" s="564"/>
      <c r="C93" s="564"/>
      <c r="D93" s="127"/>
      <c r="E93" s="66"/>
      <c r="F93" s="66"/>
      <c r="G93" s="66"/>
      <c r="H93" s="863"/>
      <c r="I93" s="66"/>
      <c r="J93" s="66"/>
      <c r="K93" s="1418"/>
      <c r="L93" s="130"/>
      <c r="M93" s="131"/>
      <c r="N93" s="126"/>
      <c r="O93" s="132"/>
      <c r="P93" s="570"/>
      <c r="Q93" s="131"/>
      <c r="R93" s="133"/>
      <c r="S93" s="133"/>
      <c r="T93" s="65"/>
      <c r="U93" s="65"/>
      <c r="V93" s="65"/>
      <c r="W93" s="65"/>
      <c r="X93" s="133"/>
      <c r="Y93" s="8"/>
      <c r="Z93" s="146"/>
      <c r="AA93" s="65"/>
      <c r="AB93" s="65"/>
      <c r="AC93" s="65"/>
      <c r="AD93" s="65"/>
      <c r="AE93" s="65"/>
      <c r="AF93" s="65"/>
      <c r="AG93" s="65"/>
      <c r="AH93" s="65"/>
      <c r="AI93" s="65"/>
    </row>
    <row r="94" spans="1:35" s="129" customFormat="1" ht="21.75" customHeight="1">
      <c r="A94" s="133"/>
      <c r="B94" s="564"/>
      <c r="C94" s="564"/>
      <c r="D94" s="127"/>
      <c r="E94" s="66"/>
      <c r="F94" s="66"/>
      <c r="G94" s="66"/>
      <c r="H94" s="863"/>
      <c r="I94" s="66"/>
      <c r="J94" s="66"/>
      <c r="K94" s="1418"/>
      <c r="L94" s="130"/>
      <c r="M94" s="131"/>
      <c r="N94" s="126"/>
      <c r="O94" s="132"/>
      <c r="P94" s="570"/>
      <c r="Q94" s="131"/>
      <c r="R94" s="133"/>
      <c r="S94" s="133"/>
      <c r="T94" s="65"/>
      <c r="U94" s="65"/>
      <c r="V94" s="65"/>
      <c r="W94" s="65"/>
      <c r="X94" s="133"/>
      <c r="Y94" s="8"/>
      <c r="Z94" s="146"/>
      <c r="AA94" s="65"/>
      <c r="AB94" s="65"/>
      <c r="AC94" s="65"/>
      <c r="AD94" s="65"/>
      <c r="AE94" s="65"/>
      <c r="AF94" s="65"/>
      <c r="AG94" s="65"/>
      <c r="AH94" s="65"/>
      <c r="AI94" s="65"/>
    </row>
    <row r="95" spans="1:35" s="129" customFormat="1" ht="21.75" customHeight="1">
      <c r="A95" s="133"/>
      <c r="B95" s="564"/>
      <c r="C95" s="564"/>
      <c r="D95" s="127"/>
      <c r="E95" s="66"/>
      <c r="F95" s="66"/>
      <c r="G95" s="66"/>
      <c r="H95" s="863"/>
      <c r="I95" s="66"/>
      <c r="J95" s="66"/>
      <c r="K95" s="1418"/>
      <c r="L95" s="130"/>
      <c r="M95" s="131"/>
      <c r="N95" s="126"/>
      <c r="O95" s="132"/>
      <c r="P95" s="570"/>
      <c r="Q95" s="131"/>
      <c r="R95" s="133"/>
      <c r="S95" s="133"/>
      <c r="T95" s="65"/>
      <c r="U95" s="65"/>
      <c r="V95" s="65"/>
      <c r="W95" s="65"/>
      <c r="X95" s="133"/>
      <c r="Y95" s="8"/>
      <c r="Z95" s="146"/>
      <c r="AA95" s="65"/>
      <c r="AB95" s="65"/>
      <c r="AC95" s="65"/>
      <c r="AD95" s="65"/>
      <c r="AE95" s="65"/>
      <c r="AF95" s="65"/>
      <c r="AG95" s="65"/>
      <c r="AH95" s="65"/>
      <c r="AI95" s="65"/>
    </row>
    <row r="96" spans="1:35" s="129" customFormat="1" ht="21.75" customHeight="1">
      <c r="A96" s="133"/>
      <c r="B96" s="564"/>
      <c r="C96" s="564"/>
      <c r="D96" s="127"/>
      <c r="E96" s="66"/>
      <c r="F96" s="66"/>
      <c r="G96" s="66"/>
      <c r="H96" s="863"/>
      <c r="I96" s="66"/>
      <c r="J96" s="66"/>
      <c r="K96" s="1418"/>
      <c r="L96" s="130"/>
      <c r="M96" s="131"/>
      <c r="N96" s="126"/>
      <c r="O96" s="132"/>
      <c r="P96" s="570"/>
      <c r="Q96" s="131"/>
      <c r="R96" s="133"/>
      <c r="S96" s="133"/>
      <c r="T96" s="65"/>
      <c r="U96" s="65"/>
      <c r="V96" s="65"/>
      <c r="W96" s="65"/>
      <c r="X96" s="133"/>
      <c r="Y96" s="8"/>
      <c r="Z96" s="146"/>
      <c r="AA96" s="65"/>
      <c r="AB96" s="65"/>
      <c r="AC96" s="65"/>
      <c r="AD96" s="65"/>
      <c r="AE96" s="65"/>
      <c r="AF96" s="65"/>
      <c r="AG96" s="65"/>
      <c r="AH96" s="65"/>
      <c r="AI96" s="65"/>
    </row>
    <row r="97" spans="1:35" s="129" customFormat="1" ht="21.75" customHeight="1">
      <c r="A97" s="133"/>
      <c r="B97" s="564"/>
      <c r="C97" s="564"/>
      <c r="D97" s="127"/>
      <c r="E97" s="66"/>
      <c r="F97" s="66"/>
      <c r="G97" s="66"/>
      <c r="H97" s="863"/>
      <c r="I97" s="66"/>
      <c r="J97" s="66"/>
      <c r="K97" s="1418"/>
      <c r="L97" s="130"/>
      <c r="M97" s="131"/>
      <c r="N97" s="126"/>
      <c r="O97" s="132"/>
      <c r="P97" s="570"/>
      <c r="Q97" s="131"/>
      <c r="R97" s="133"/>
      <c r="S97" s="133"/>
      <c r="T97" s="65"/>
      <c r="U97" s="65"/>
      <c r="V97" s="65"/>
      <c r="W97" s="65"/>
      <c r="X97" s="133"/>
      <c r="Y97" s="8"/>
      <c r="Z97" s="146"/>
      <c r="AA97" s="65"/>
      <c r="AB97" s="65"/>
      <c r="AC97" s="65"/>
      <c r="AD97" s="65"/>
      <c r="AE97" s="65"/>
      <c r="AF97" s="65"/>
      <c r="AG97" s="65"/>
      <c r="AH97" s="65"/>
      <c r="AI97" s="65"/>
    </row>
    <row r="98" spans="1:35" s="129" customFormat="1" ht="21.75" customHeight="1">
      <c r="A98" s="133"/>
      <c r="B98" s="564"/>
      <c r="C98" s="564"/>
      <c r="D98" s="127"/>
      <c r="E98" s="66"/>
      <c r="F98" s="66"/>
      <c r="G98" s="66"/>
      <c r="H98" s="863"/>
      <c r="I98" s="66"/>
      <c r="J98" s="66"/>
      <c r="K98" s="1418"/>
      <c r="L98" s="130"/>
      <c r="M98" s="131"/>
      <c r="N98" s="126"/>
      <c r="O98" s="132"/>
      <c r="P98" s="570"/>
      <c r="Q98" s="131"/>
      <c r="R98" s="133"/>
      <c r="S98" s="133"/>
      <c r="T98" s="65"/>
      <c r="U98" s="65"/>
      <c r="V98" s="65"/>
      <c r="W98" s="65"/>
      <c r="X98" s="133"/>
      <c r="Y98" s="8"/>
      <c r="Z98" s="146"/>
      <c r="AA98" s="65"/>
      <c r="AB98" s="65"/>
      <c r="AC98" s="65"/>
      <c r="AD98" s="65"/>
      <c r="AE98" s="65"/>
      <c r="AF98" s="65"/>
      <c r="AG98" s="65"/>
      <c r="AH98" s="65"/>
      <c r="AI98" s="65"/>
    </row>
    <row r="99" spans="1:35" s="129" customFormat="1" ht="21.75" customHeight="1">
      <c r="A99" s="133"/>
      <c r="B99" s="564"/>
      <c r="C99" s="564"/>
      <c r="D99" s="127"/>
      <c r="E99" s="66"/>
      <c r="F99" s="66"/>
      <c r="G99" s="66"/>
      <c r="H99" s="863"/>
      <c r="I99" s="66"/>
      <c r="J99" s="66"/>
      <c r="K99" s="1418"/>
      <c r="L99" s="130"/>
      <c r="M99" s="131"/>
      <c r="N99" s="126"/>
      <c r="O99" s="132"/>
      <c r="P99" s="570"/>
      <c r="Q99" s="131"/>
      <c r="R99" s="133"/>
      <c r="S99" s="133"/>
      <c r="T99" s="65"/>
      <c r="U99" s="65"/>
      <c r="V99" s="65"/>
      <c r="W99" s="65"/>
      <c r="X99" s="133"/>
      <c r="Y99" s="65"/>
      <c r="Z99" s="146"/>
      <c r="AA99" s="65"/>
      <c r="AB99" s="65"/>
      <c r="AC99" s="65"/>
      <c r="AD99" s="65"/>
      <c r="AE99" s="65"/>
      <c r="AF99" s="65"/>
      <c r="AG99" s="65"/>
      <c r="AH99" s="65"/>
      <c r="AI99" s="65"/>
    </row>
    <row r="100" spans="1:35" s="129" customFormat="1" ht="21.75" customHeight="1">
      <c r="A100" s="133"/>
      <c r="B100" s="564"/>
      <c r="C100" s="564"/>
      <c r="D100" s="127"/>
      <c r="E100" s="66"/>
      <c r="F100" s="66"/>
      <c r="G100" s="66"/>
      <c r="H100" s="863"/>
      <c r="I100" s="66"/>
      <c r="J100" s="66"/>
      <c r="K100" s="1418"/>
      <c r="L100" s="130"/>
      <c r="M100" s="131"/>
      <c r="N100" s="126"/>
      <c r="O100" s="132"/>
      <c r="P100" s="570"/>
      <c r="Q100" s="131"/>
      <c r="R100" s="133"/>
      <c r="S100" s="133"/>
      <c r="T100" s="65"/>
      <c r="U100" s="65"/>
      <c r="V100" s="65"/>
      <c r="W100" s="65"/>
      <c r="X100" s="133"/>
      <c r="Y100" s="65"/>
      <c r="Z100" s="146"/>
      <c r="AA100" s="65"/>
      <c r="AB100" s="65"/>
      <c r="AC100" s="65"/>
      <c r="AD100" s="65"/>
      <c r="AE100" s="65"/>
      <c r="AF100" s="65"/>
      <c r="AG100" s="65"/>
      <c r="AH100" s="65"/>
      <c r="AI100" s="65"/>
    </row>
    <row r="101" spans="1:35" s="129" customFormat="1" ht="21.75" customHeight="1">
      <c r="A101" s="133"/>
      <c r="B101" s="564"/>
      <c r="C101" s="564"/>
      <c r="D101" s="127"/>
      <c r="E101" s="66"/>
      <c r="F101" s="66"/>
      <c r="G101" s="66"/>
      <c r="H101" s="863"/>
      <c r="I101" s="66"/>
      <c r="J101" s="66"/>
      <c r="K101" s="1418"/>
      <c r="L101" s="130"/>
      <c r="M101" s="131"/>
      <c r="N101" s="126"/>
      <c r="O101" s="132"/>
      <c r="P101" s="570"/>
      <c r="Q101" s="131"/>
      <c r="R101" s="133"/>
      <c r="S101" s="133"/>
      <c r="T101" s="65"/>
      <c r="U101" s="65"/>
      <c r="V101" s="65"/>
      <c r="W101" s="65"/>
      <c r="X101" s="133"/>
      <c r="Y101" s="65"/>
      <c r="Z101" s="146"/>
      <c r="AA101" s="65"/>
      <c r="AB101" s="65"/>
      <c r="AC101" s="65"/>
      <c r="AD101" s="65"/>
      <c r="AE101" s="65"/>
      <c r="AF101" s="65"/>
      <c r="AG101" s="65"/>
      <c r="AH101" s="65"/>
      <c r="AI101" s="65"/>
    </row>
    <row r="102" spans="1:35" s="10" customFormat="1" ht="21.75" customHeight="1">
      <c r="A102" s="341"/>
      <c r="B102" s="700"/>
      <c r="C102" s="700"/>
      <c r="D102" s="7"/>
      <c r="E102" s="8"/>
      <c r="F102" s="8"/>
      <c r="G102" s="8"/>
      <c r="H102" s="864"/>
      <c r="I102" s="8"/>
      <c r="J102" s="8"/>
      <c r="K102" s="1419"/>
      <c r="L102" s="11"/>
      <c r="M102" s="12"/>
      <c r="N102" s="13"/>
      <c r="O102" s="14"/>
      <c r="P102" s="565"/>
      <c r="Q102" s="12"/>
      <c r="R102" s="15"/>
      <c r="S102" s="15"/>
      <c r="T102" s="16"/>
      <c r="U102" s="16"/>
      <c r="V102" s="16"/>
      <c r="W102" s="16"/>
      <c r="X102" s="15"/>
      <c r="Y102" s="65"/>
      <c r="Z102" s="139"/>
      <c r="AA102" s="16"/>
      <c r="AB102" s="16"/>
      <c r="AC102" s="16"/>
      <c r="AD102" s="134"/>
      <c r="AE102" s="134"/>
      <c r="AF102" s="134"/>
      <c r="AG102" s="134"/>
      <c r="AH102" s="134"/>
      <c r="AI102" s="134"/>
    </row>
    <row r="103" spans="1:35" s="10" customFormat="1" ht="21.75" customHeight="1">
      <c r="A103" s="341"/>
      <c r="B103" s="700"/>
      <c r="C103" s="700"/>
      <c r="D103" s="7"/>
      <c r="E103" s="8"/>
      <c r="F103" s="8"/>
      <c r="G103" s="8"/>
      <c r="H103" s="864"/>
      <c r="I103" s="8"/>
      <c r="J103" s="8"/>
      <c r="K103" s="1419"/>
      <c r="L103" s="11"/>
      <c r="M103" s="12"/>
      <c r="N103" s="13"/>
      <c r="O103" s="14"/>
      <c r="P103" s="565"/>
      <c r="Q103" s="12"/>
      <c r="R103" s="15"/>
      <c r="S103" s="15"/>
      <c r="T103" s="16"/>
      <c r="U103" s="16"/>
      <c r="V103" s="16"/>
      <c r="W103" s="16"/>
      <c r="X103" s="15"/>
      <c r="Y103" s="133"/>
      <c r="Z103" s="139"/>
      <c r="AA103" s="16"/>
      <c r="AB103" s="16"/>
      <c r="AC103" s="16"/>
      <c r="AD103" s="134"/>
      <c r="AE103" s="134"/>
      <c r="AF103" s="134"/>
      <c r="AG103" s="134"/>
      <c r="AH103" s="134"/>
      <c r="AI103" s="134"/>
    </row>
    <row r="104" spans="1:35" s="10" customFormat="1" ht="21.75" customHeight="1">
      <c r="A104" s="341"/>
      <c r="B104" s="700"/>
      <c r="C104" s="700"/>
      <c r="D104" s="7"/>
      <c r="E104" s="8"/>
      <c r="F104" s="8"/>
      <c r="G104" s="8"/>
      <c r="H104" s="864"/>
      <c r="I104" s="8"/>
      <c r="J104" s="8"/>
      <c r="K104" s="1419"/>
      <c r="L104" s="11"/>
      <c r="M104" s="12"/>
      <c r="N104" s="13"/>
      <c r="O104" s="14"/>
      <c r="P104" s="565"/>
      <c r="Q104" s="12"/>
      <c r="R104" s="15"/>
      <c r="S104" s="15"/>
      <c r="T104" s="16"/>
      <c r="U104" s="16"/>
      <c r="V104" s="16"/>
      <c r="W104" s="16"/>
      <c r="X104" s="15"/>
      <c r="Y104" s="133"/>
      <c r="Z104" s="139"/>
      <c r="AA104" s="16"/>
      <c r="AB104" s="16"/>
      <c r="AC104" s="16"/>
      <c r="AD104" s="134"/>
      <c r="AE104" s="134"/>
      <c r="AF104" s="134"/>
      <c r="AG104" s="134"/>
      <c r="AH104" s="134"/>
      <c r="AI104" s="134"/>
    </row>
    <row r="105" spans="1:35" s="10" customFormat="1" ht="21.75" customHeight="1">
      <c r="A105" s="341"/>
      <c r="B105" s="700"/>
      <c r="C105" s="700"/>
      <c r="D105" s="7"/>
      <c r="E105" s="8"/>
      <c r="F105" s="8"/>
      <c r="G105" s="8"/>
      <c r="H105" s="864"/>
      <c r="I105" s="8"/>
      <c r="J105" s="8"/>
      <c r="K105" s="1419"/>
      <c r="L105" s="11"/>
      <c r="M105" s="12"/>
      <c r="N105" s="13"/>
      <c r="O105" s="14"/>
      <c r="P105" s="565"/>
      <c r="Q105" s="12"/>
      <c r="R105" s="15"/>
      <c r="S105" s="15"/>
      <c r="T105" s="16"/>
      <c r="U105" s="16"/>
      <c r="V105" s="16"/>
      <c r="W105" s="16"/>
      <c r="X105" s="15"/>
      <c r="Y105" s="133"/>
      <c r="Z105" s="139"/>
      <c r="AA105" s="16"/>
      <c r="AB105" s="16"/>
      <c r="AC105" s="16"/>
      <c r="AD105" s="134"/>
      <c r="AE105" s="134"/>
      <c r="AF105" s="134"/>
      <c r="AG105" s="134"/>
      <c r="AH105" s="134"/>
      <c r="AI105" s="134"/>
    </row>
    <row r="106" spans="1:35" s="10" customFormat="1" ht="21.75" customHeight="1">
      <c r="A106" s="341"/>
      <c r="B106" s="700"/>
      <c r="C106" s="700"/>
      <c r="D106" s="7"/>
      <c r="E106" s="8"/>
      <c r="F106" s="8"/>
      <c r="G106" s="8"/>
      <c r="H106" s="864"/>
      <c r="I106" s="8"/>
      <c r="J106" s="8"/>
      <c r="K106" s="1419"/>
      <c r="L106" s="11"/>
      <c r="M106" s="12"/>
      <c r="N106" s="13"/>
      <c r="O106" s="14"/>
      <c r="P106" s="565"/>
      <c r="Q106" s="12"/>
      <c r="R106" s="15"/>
      <c r="S106" s="15"/>
      <c r="T106" s="16"/>
      <c r="U106" s="16"/>
      <c r="V106" s="16"/>
      <c r="W106" s="16"/>
      <c r="X106" s="15"/>
      <c r="Y106" s="133"/>
      <c r="Z106" s="139"/>
      <c r="AA106" s="16"/>
      <c r="AB106" s="16"/>
      <c r="AC106" s="16"/>
      <c r="AD106" s="134"/>
      <c r="AE106" s="134"/>
      <c r="AF106" s="134"/>
      <c r="AG106" s="134"/>
      <c r="AH106" s="134"/>
      <c r="AI106" s="134"/>
    </row>
    <row r="107" spans="1:35" s="10" customFormat="1" ht="21.75" customHeight="1">
      <c r="A107" s="341"/>
      <c r="B107" s="700"/>
      <c r="C107" s="700"/>
      <c r="D107" s="7"/>
      <c r="E107" s="8"/>
      <c r="F107" s="8"/>
      <c r="G107" s="8"/>
      <c r="H107" s="864"/>
      <c r="I107" s="8"/>
      <c r="J107" s="8"/>
      <c r="K107" s="1419"/>
      <c r="L107" s="11"/>
      <c r="M107" s="12"/>
      <c r="N107" s="13"/>
      <c r="O107" s="14"/>
      <c r="P107" s="565"/>
      <c r="Q107" s="12"/>
      <c r="R107" s="15"/>
      <c r="S107" s="15"/>
      <c r="T107" s="16"/>
      <c r="U107" s="16"/>
      <c r="V107" s="16"/>
      <c r="W107" s="16"/>
      <c r="X107" s="15"/>
      <c r="Y107" s="133"/>
      <c r="Z107" s="139"/>
      <c r="AA107" s="16"/>
      <c r="AB107" s="16"/>
      <c r="AC107" s="16"/>
      <c r="AD107" s="134"/>
      <c r="AE107" s="134"/>
      <c r="AF107" s="134"/>
      <c r="AG107" s="134"/>
      <c r="AH107" s="134"/>
      <c r="AI107" s="134"/>
    </row>
    <row r="108" spans="1:35" s="10" customFormat="1" ht="21.75" customHeight="1">
      <c r="A108" s="341"/>
      <c r="B108" s="700"/>
      <c r="C108" s="700"/>
      <c r="D108" s="7"/>
      <c r="E108" s="8"/>
      <c r="F108" s="8"/>
      <c r="G108" s="8"/>
      <c r="H108" s="864"/>
      <c r="I108" s="8"/>
      <c r="J108" s="8"/>
      <c r="K108" s="1419"/>
      <c r="L108" s="11"/>
      <c r="M108" s="12"/>
      <c r="N108" s="13"/>
      <c r="O108" s="14"/>
      <c r="P108" s="565"/>
      <c r="Q108" s="12"/>
      <c r="R108" s="15"/>
      <c r="S108" s="15"/>
      <c r="T108" s="16"/>
      <c r="U108" s="16"/>
      <c r="V108" s="16"/>
      <c r="W108" s="16"/>
      <c r="X108" s="15"/>
      <c r="Y108" s="133"/>
      <c r="Z108" s="139"/>
      <c r="AA108" s="16"/>
      <c r="AB108" s="16"/>
      <c r="AC108" s="16"/>
      <c r="AD108" s="134"/>
      <c r="AE108" s="134"/>
      <c r="AF108" s="134"/>
      <c r="AG108" s="134"/>
      <c r="AH108" s="134"/>
      <c r="AI108" s="134"/>
    </row>
    <row r="109" spans="1:35">
      <c r="Y109" s="133"/>
    </row>
    <row r="110" spans="1:35">
      <c r="Y110" s="133"/>
    </row>
    <row r="111" spans="1:35">
      <c r="Y111" s="133"/>
    </row>
    <row r="112" spans="1:35">
      <c r="Y112" s="133"/>
    </row>
    <row r="113" spans="1:35">
      <c r="Y113" s="133"/>
    </row>
    <row r="114" spans="1:35">
      <c r="Y114" s="133"/>
    </row>
    <row r="115" spans="1:35">
      <c r="Y115" s="133"/>
    </row>
    <row r="116" spans="1:35">
      <c r="Y116" s="133"/>
    </row>
    <row r="117" spans="1:35">
      <c r="Y117" s="133"/>
    </row>
    <row r="118" spans="1:35">
      <c r="A118" s="8"/>
      <c r="B118" s="8"/>
      <c r="C118" s="8"/>
      <c r="D118" s="8"/>
      <c r="H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33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>
      <c r="A119" s="8"/>
      <c r="B119" s="8"/>
      <c r="C119" s="8"/>
      <c r="D119" s="8"/>
      <c r="H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33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>
      <c r="A120" s="8"/>
      <c r="B120" s="8"/>
      <c r="C120" s="8"/>
      <c r="D120" s="8"/>
      <c r="H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33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>
      <c r="A121" s="8"/>
      <c r="B121" s="8"/>
      <c r="C121" s="8"/>
      <c r="D121" s="8"/>
      <c r="H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33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>
      <c r="A122" s="8"/>
      <c r="B122" s="8"/>
      <c r="C122" s="8"/>
      <c r="D122" s="8"/>
      <c r="H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33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>
      <c r="A123" s="8"/>
      <c r="B123" s="8"/>
      <c r="C123" s="8"/>
      <c r="D123" s="8"/>
      <c r="H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133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>
      <c r="A124" s="8"/>
      <c r="B124" s="8"/>
      <c r="C124" s="8"/>
      <c r="D124" s="8"/>
      <c r="H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133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>
      <c r="A125" s="8"/>
      <c r="B125" s="8"/>
      <c r="C125" s="8"/>
      <c r="D125" s="8"/>
      <c r="H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33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>
      <c r="A126" s="8"/>
      <c r="B126" s="8"/>
      <c r="C126" s="8"/>
      <c r="D126" s="8"/>
      <c r="H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33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>
      <c r="A127" s="8"/>
      <c r="B127" s="8"/>
      <c r="C127" s="8"/>
      <c r="D127" s="8"/>
      <c r="H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33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>
      <c r="A128" s="8"/>
      <c r="B128" s="8"/>
      <c r="C128" s="8"/>
      <c r="D128" s="8"/>
      <c r="H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33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>
      <c r="A129" s="8"/>
      <c r="B129" s="8"/>
      <c r="C129" s="8"/>
      <c r="D129" s="8"/>
      <c r="H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33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>
      <c r="A130" s="8"/>
      <c r="B130" s="8"/>
      <c r="C130" s="8"/>
      <c r="D130" s="8"/>
      <c r="H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33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>
      <c r="A131" s="8"/>
      <c r="B131" s="8"/>
      <c r="C131" s="8"/>
      <c r="D131" s="8"/>
      <c r="H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133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>
      <c r="A132" s="8"/>
      <c r="B132" s="8"/>
      <c r="C132" s="8"/>
      <c r="D132" s="8"/>
      <c r="H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133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>
      <c r="A133" s="8"/>
      <c r="B133" s="8"/>
      <c r="C133" s="8"/>
      <c r="D133" s="8"/>
      <c r="H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133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>
      <c r="A134" s="8"/>
      <c r="B134" s="8"/>
      <c r="C134" s="8"/>
      <c r="D134" s="8"/>
      <c r="H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133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>
      <c r="A135" s="8"/>
      <c r="B135" s="8"/>
      <c r="C135" s="8"/>
      <c r="D135" s="8"/>
      <c r="H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133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>
      <c r="A136" s="8"/>
      <c r="B136" s="8"/>
      <c r="C136" s="8"/>
      <c r="D136" s="8"/>
      <c r="H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133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>
      <c r="A137" s="8"/>
      <c r="B137" s="8"/>
      <c r="C137" s="8"/>
      <c r="D137" s="8"/>
      <c r="H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133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</sheetData>
  <mergeCells count="19">
    <mergeCell ref="D44:M44"/>
    <mergeCell ref="W4:W5"/>
    <mergeCell ref="L5:M5"/>
    <mergeCell ref="N5:Q5"/>
    <mergeCell ref="R5:S5"/>
    <mergeCell ref="N6:O6"/>
    <mergeCell ref="P6:Q6"/>
    <mergeCell ref="U4:U5"/>
    <mergeCell ref="V4:V5"/>
    <mergeCell ref="T19:W19"/>
    <mergeCell ref="B1:X1"/>
    <mergeCell ref="B2:X2"/>
    <mergeCell ref="B9:B13"/>
    <mergeCell ref="C9:C13"/>
    <mergeCell ref="D4:D6"/>
    <mergeCell ref="E4:G4"/>
    <mergeCell ref="H4:J4"/>
    <mergeCell ref="L4:M4"/>
    <mergeCell ref="N4:T4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31"/>
  <sheetViews>
    <sheetView view="pageBreakPreview" topLeftCell="B7" zoomScale="80" zoomScaleSheetLayoutView="80" workbookViewId="0">
      <selection activeCell="C69" sqref="C69"/>
    </sheetView>
  </sheetViews>
  <sheetFormatPr defaultRowHeight="23.25"/>
  <cols>
    <col min="1" max="1" width="7.5" style="115" hidden="1" customWidth="1"/>
    <col min="2" max="2" width="3.5" style="700" customWidth="1"/>
    <col min="3" max="3" width="3.375" style="700" customWidth="1"/>
    <col min="4" max="4" width="50.625" style="7" customWidth="1"/>
    <col min="5" max="6" width="9.625" style="8" customWidth="1"/>
    <col min="7" max="7" width="12" style="8" customWidth="1"/>
    <col min="8" max="9" width="9.625" style="8" customWidth="1"/>
    <col min="10" max="10" width="11.625" style="8" customWidth="1"/>
    <col min="11" max="11" width="9.875" style="8" customWidth="1"/>
    <col min="12" max="12" width="8.875" style="11" customWidth="1"/>
    <col min="13" max="13" width="12.375" style="563" customWidth="1"/>
    <col min="14" max="14" width="5.5" style="13" customWidth="1"/>
    <col min="15" max="15" width="5.5" style="14" customWidth="1"/>
    <col min="16" max="17" width="5.5" style="12" customWidth="1"/>
    <col min="18" max="19" width="7.625" style="15" customWidth="1"/>
    <col min="20" max="23" width="9.875" style="16" customWidth="1"/>
    <col min="24" max="24" width="7.625" style="16" customWidth="1"/>
    <col min="25" max="25" width="7.625" style="15" customWidth="1"/>
    <col min="26" max="29" width="9" style="16"/>
    <col min="30" max="35" width="9" style="134"/>
    <col min="36" max="16384" width="9" style="8"/>
  </cols>
  <sheetData>
    <row r="1" spans="1:35" s="1330" customFormat="1" ht="28.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35" s="1334" customFormat="1" ht="28.5" customHeight="1">
      <c r="A2" s="1343"/>
      <c r="B2" s="2436" t="s">
        <v>742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35" ht="26.2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A7" s="99"/>
      <c r="B7" s="701"/>
      <c r="C7" s="701"/>
      <c r="D7" s="42" t="s">
        <v>38</v>
      </c>
      <c r="E7" s="43"/>
      <c r="F7" s="43"/>
      <c r="G7" s="43"/>
      <c r="H7" s="43"/>
      <c r="I7" s="43"/>
      <c r="J7" s="43"/>
      <c r="K7" s="43"/>
      <c r="L7" s="45"/>
      <c r="M7" s="303"/>
      <c r="N7" s="40"/>
      <c r="O7" s="47"/>
      <c r="P7" s="48"/>
      <c r="Q7" s="49"/>
      <c r="R7" s="44"/>
      <c r="S7" s="44"/>
      <c r="T7" s="46"/>
      <c r="U7" s="46"/>
      <c r="V7" s="46"/>
      <c r="W7" s="46"/>
      <c r="X7" s="44"/>
      <c r="Y7" s="44"/>
    </row>
    <row r="8" spans="1:35" s="186" customFormat="1" ht="46.5">
      <c r="A8" s="67" t="s">
        <v>39</v>
      </c>
      <c r="B8" s="702">
        <v>1</v>
      </c>
      <c r="C8" s="702">
        <v>1</v>
      </c>
      <c r="D8" s="226" t="s">
        <v>743</v>
      </c>
      <c r="E8" s="342"/>
      <c r="F8" s="342">
        <v>45000</v>
      </c>
      <c r="G8" s="184"/>
      <c r="H8" s="184"/>
      <c r="I8" s="91">
        <v>45000</v>
      </c>
      <c r="J8" s="184"/>
      <c r="K8" s="447">
        <f>SUM(F8-I8)</f>
        <v>0</v>
      </c>
      <c r="L8" s="73" t="s">
        <v>44</v>
      </c>
      <c r="M8" s="117" t="s">
        <v>44</v>
      </c>
      <c r="N8" s="69">
        <v>15</v>
      </c>
      <c r="O8" s="75" t="s">
        <v>31</v>
      </c>
      <c r="P8" s="92">
        <v>15</v>
      </c>
      <c r="Q8" s="93" t="s">
        <v>31</v>
      </c>
      <c r="R8" s="68">
        <v>80</v>
      </c>
      <c r="S8" s="68">
        <v>85</v>
      </c>
      <c r="T8" s="185" t="s">
        <v>170</v>
      </c>
      <c r="U8" s="185" t="s">
        <v>131</v>
      </c>
      <c r="V8" s="185" t="s">
        <v>131</v>
      </c>
      <c r="W8" s="185" t="s">
        <v>131</v>
      </c>
      <c r="X8" s="68" t="s">
        <v>41</v>
      </c>
      <c r="Y8" s="163" t="s">
        <v>170</v>
      </c>
      <c r="Z8" s="94"/>
      <c r="AA8" s="94"/>
      <c r="AB8" s="94"/>
      <c r="AC8" s="94"/>
      <c r="AD8" s="94"/>
      <c r="AE8" s="94"/>
      <c r="AF8" s="94"/>
      <c r="AG8" s="94"/>
      <c r="AH8" s="94"/>
      <c r="AI8" s="94"/>
    </row>
    <row r="9" spans="1:35" s="66" customFormat="1">
      <c r="A9" s="67" t="s">
        <v>39</v>
      </c>
      <c r="B9" s="369">
        <v>2</v>
      </c>
      <c r="C9" s="369">
        <v>2</v>
      </c>
      <c r="D9" s="82" t="s">
        <v>744</v>
      </c>
      <c r="E9" s="343"/>
      <c r="F9" s="343">
        <v>15000</v>
      </c>
      <c r="G9" s="56"/>
      <c r="H9" s="56"/>
      <c r="I9" s="83">
        <v>15000</v>
      </c>
      <c r="J9" s="56"/>
      <c r="K9" s="562">
        <f>SUM(F9-I9)</f>
        <v>0</v>
      </c>
      <c r="L9" s="57" t="s">
        <v>179</v>
      </c>
      <c r="M9" s="98" t="s">
        <v>44</v>
      </c>
      <c r="N9" s="59">
        <v>100</v>
      </c>
      <c r="O9" s="85" t="s">
        <v>31</v>
      </c>
      <c r="P9" s="61">
        <v>100</v>
      </c>
      <c r="Q9" s="60" t="s">
        <v>31</v>
      </c>
      <c r="R9" s="62">
        <v>80</v>
      </c>
      <c r="S9" s="62">
        <v>80</v>
      </c>
      <c r="T9" s="185" t="s">
        <v>170</v>
      </c>
      <c r="U9" s="185" t="s">
        <v>131</v>
      </c>
      <c r="V9" s="185" t="s">
        <v>131</v>
      </c>
      <c r="W9" s="185" t="s">
        <v>131</v>
      </c>
      <c r="X9" s="68" t="s">
        <v>41</v>
      </c>
      <c r="Y9" s="163" t="s">
        <v>170</v>
      </c>
      <c r="Z9" s="65" t="s">
        <v>33</v>
      </c>
      <c r="AA9" s="65"/>
      <c r="AB9" s="65"/>
      <c r="AC9" s="65"/>
      <c r="AD9" s="65"/>
      <c r="AE9" s="65"/>
      <c r="AF9" s="65"/>
      <c r="AG9" s="65"/>
      <c r="AH9" s="65"/>
      <c r="AI9" s="65"/>
    </row>
    <row r="10" spans="1:35" s="66" customFormat="1" ht="46.5">
      <c r="A10" s="67" t="s">
        <v>39</v>
      </c>
      <c r="B10" s="702">
        <v>3</v>
      </c>
      <c r="C10" s="702">
        <v>3</v>
      </c>
      <c r="D10" s="82" t="s">
        <v>745</v>
      </c>
      <c r="E10" s="55">
        <v>100000</v>
      </c>
      <c r="F10" s="56"/>
      <c r="G10" s="56"/>
      <c r="H10" s="343">
        <v>82000</v>
      </c>
      <c r="I10" s="56"/>
      <c r="J10" s="56"/>
      <c r="K10" s="83">
        <f>E10-H10</f>
        <v>18000</v>
      </c>
      <c r="L10" s="57" t="s">
        <v>49</v>
      </c>
      <c r="M10" s="98" t="s">
        <v>87</v>
      </c>
      <c r="N10" s="59">
        <v>12</v>
      </c>
      <c r="O10" s="85" t="s">
        <v>31</v>
      </c>
      <c r="P10" s="61">
        <v>10</v>
      </c>
      <c r="Q10" s="60" t="s">
        <v>31</v>
      </c>
      <c r="R10" s="62">
        <v>80</v>
      </c>
      <c r="S10" s="62">
        <v>80</v>
      </c>
      <c r="T10" s="163" t="s">
        <v>131</v>
      </c>
      <c r="U10" s="163" t="s">
        <v>131</v>
      </c>
      <c r="V10" s="163" t="s">
        <v>131</v>
      </c>
      <c r="W10" s="163" t="s">
        <v>131</v>
      </c>
      <c r="X10" s="68" t="s">
        <v>41</v>
      </c>
      <c r="Y10" s="163" t="s">
        <v>170</v>
      </c>
      <c r="Z10" s="65" t="s">
        <v>33</v>
      </c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 s="50" customFormat="1">
      <c r="A11" s="99"/>
      <c r="B11" s="701"/>
      <c r="C11" s="701"/>
      <c r="D11" s="42" t="s">
        <v>65</v>
      </c>
      <c r="E11" s="43"/>
      <c r="F11" s="43"/>
      <c r="G11" s="43"/>
      <c r="H11" s="43"/>
      <c r="I11" s="43"/>
      <c r="J11" s="43"/>
      <c r="K11" s="43"/>
      <c r="L11" s="45"/>
      <c r="M11" s="303"/>
      <c r="N11" s="40"/>
      <c r="O11" s="47"/>
      <c r="P11" s="48"/>
      <c r="Q11" s="49"/>
      <c r="R11" s="44"/>
      <c r="S11" s="44"/>
      <c r="T11" s="46"/>
      <c r="U11" s="46"/>
      <c r="V11" s="46"/>
      <c r="W11" s="46"/>
      <c r="X11" s="44"/>
      <c r="Y11" s="668"/>
    </row>
    <row r="12" spans="1:35" s="66" customFormat="1" ht="46.5">
      <c r="A12" s="64" t="s">
        <v>66</v>
      </c>
      <c r="B12" s="702" t="s">
        <v>184</v>
      </c>
      <c r="C12" s="702" t="s">
        <v>90</v>
      </c>
      <c r="D12" s="82" t="s">
        <v>747</v>
      </c>
      <c r="E12" s="343"/>
      <c r="F12" s="343">
        <v>15000</v>
      </c>
      <c r="G12" s="56"/>
      <c r="H12" s="56"/>
      <c r="I12" s="343">
        <v>13675</v>
      </c>
      <c r="J12" s="56"/>
      <c r="K12" s="83">
        <f>F12-I12</f>
        <v>1325</v>
      </c>
      <c r="L12" s="57" t="s">
        <v>73</v>
      </c>
      <c r="M12" s="57" t="s">
        <v>73</v>
      </c>
      <c r="N12" s="59">
        <v>20</v>
      </c>
      <c r="O12" s="85" t="s">
        <v>31</v>
      </c>
      <c r="P12" s="61">
        <v>28</v>
      </c>
      <c r="Q12" s="60" t="s">
        <v>31</v>
      </c>
      <c r="R12" s="62">
        <v>80</v>
      </c>
      <c r="S12" s="62">
        <v>85</v>
      </c>
      <c r="T12" s="185" t="s">
        <v>170</v>
      </c>
      <c r="U12" s="185" t="s">
        <v>131</v>
      </c>
      <c r="V12" s="185" t="s">
        <v>170</v>
      </c>
      <c r="W12" s="185" t="s">
        <v>131</v>
      </c>
      <c r="X12" s="68" t="s">
        <v>41</v>
      </c>
      <c r="Y12" s="185" t="s">
        <v>170</v>
      </c>
      <c r="Z12" s="65" t="s">
        <v>33</v>
      </c>
      <c r="AA12" s="65"/>
      <c r="AB12" s="65"/>
      <c r="AC12" s="65"/>
      <c r="AD12" s="65"/>
      <c r="AE12" s="65"/>
      <c r="AF12" s="65"/>
      <c r="AG12" s="65"/>
      <c r="AH12" s="65"/>
      <c r="AI12" s="65"/>
    </row>
    <row r="13" spans="1:35" s="66" customFormat="1">
      <c r="A13" s="64" t="s">
        <v>66</v>
      </c>
      <c r="B13" s="703" t="s">
        <v>187</v>
      </c>
      <c r="C13" s="703" t="s">
        <v>177</v>
      </c>
      <c r="D13" s="251" t="s">
        <v>748</v>
      </c>
      <c r="E13" s="151">
        <v>90000</v>
      </c>
      <c r="F13" s="56"/>
      <c r="G13" s="56"/>
      <c r="H13" s="151">
        <v>89100</v>
      </c>
      <c r="I13" s="56"/>
      <c r="J13" s="56"/>
      <c r="K13" s="83">
        <f>E13-H13</f>
        <v>900</v>
      </c>
      <c r="L13" s="57" t="s">
        <v>73</v>
      </c>
      <c r="M13" s="57" t="s">
        <v>73</v>
      </c>
      <c r="N13" s="59">
        <v>100</v>
      </c>
      <c r="O13" s="85" t="s">
        <v>31</v>
      </c>
      <c r="P13" s="993">
        <v>100</v>
      </c>
      <c r="Q13" s="85" t="s">
        <v>31</v>
      </c>
      <c r="R13" s="62">
        <v>80</v>
      </c>
      <c r="S13" s="62">
        <v>89.96</v>
      </c>
      <c r="T13" s="185" t="s">
        <v>170</v>
      </c>
      <c r="U13" s="185" t="s">
        <v>131</v>
      </c>
      <c r="V13" s="185" t="s">
        <v>170</v>
      </c>
      <c r="W13" s="185" t="s">
        <v>131</v>
      </c>
      <c r="X13" s="62" t="s">
        <v>59</v>
      </c>
      <c r="Y13" s="185" t="s">
        <v>170</v>
      </c>
      <c r="Z13" s="65" t="s">
        <v>33</v>
      </c>
    </row>
    <row r="14" spans="1:35" s="50" customFormat="1">
      <c r="A14" s="99"/>
      <c r="B14" s="701"/>
      <c r="C14" s="701"/>
      <c r="D14" s="42" t="s">
        <v>84</v>
      </c>
      <c r="E14" s="43"/>
      <c r="F14" s="43"/>
      <c r="G14" s="43"/>
      <c r="H14" s="43"/>
      <c r="I14" s="43"/>
      <c r="J14" s="43"/>
      <c r="K14" s="43"/>
      <c r="L14" s="45"/>
      <c r="M14" s="303"/>
      <c r="N14" s="40"/>
      <c r="O14" s="47"/>
      <c r="P14" s="48"/>
      <c r="Q14" s="49"/>
      <c r="R14" s="44"/>
      <c r="S14" s="44"/>
      <c r="T14" s="46"/>
      <c r="U14" s="46"/>
      <c r="V14" s="46"/>
      <c r="W14" s="46"/>
      <c r="X14" s="44"/>
      <c r="Y14" s="668"/>
    </row>
    <row r="15" spans="1:35" s="66" customFormat="1">
      <c r="A15" s="64" t="s">
        <v>66</v>
      </c>
      <c r="B15" s="369" t="s">
        <v>189</v>
      </c>
      <c r="C15" s="369">
        <v>1</v>
      </c>
      <c r="D15" s="82" t="s">
        <v>746</v>
      </c>
      <c r="E15" s="343"/>
      <c r="F15" s="343">
        <v>15000</v>
      </c>
      <c r="G15" s="56"/>
      <c r="H15" s="56"/>
      <c r="I15" s="343">
        <v>15000</v>
      </c>
      <c r="J15" s="56"/>
      <c r="K15" s="83">
        <f>E15-H15</f>
        <v>0</v>
      </c>
      <c r="L15" s="57" t="s">
        <v>87</v>
      </c>
      <c r="M15" s="98"/>
      <c r="N15" s="59">
        <v>20</v>
      </c>
      <c r="O15" s="85" t="s">
        <v>31</v>
      </c>
      <c r="P15" s="61"/>
      <c r="Q15" s="60"/>
      <c r="R15" s="62">
        <v>80</v>
      </c>
      <c r="S15" s="62"/>
      <c r="T15" s="64"/>
      <c r="U15" s="64"/>
      <c r="V15" s="64"/>
      <c r="W15" s="64"/>
      <c r="X15" s="68" t="s">
        <v>41</v>
      </c>
      <c r="Y15" s="163" t="s">
        <v>131</v>
      </c>
      <c r="Z15" s="65" t="s">
        <v>33</v>
      </c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s="66" customFormat="1" ht="45.75" customHeight="1">
      <c r="A16" s="64" t="s">
        <v>85</v>
      </c>
      <c r="B16" s="704" t="s">
        <v>191</v>
      </c>
      <c r="C16" s="704" t="s">
        <v>177</v>
      </c>
      <c r="D16" s="231" t="s">
        <v>754</v>
      </c>
      <c r="E16" s="307">
        <v>100000</v>
      </c>
      <c r="F16" s="56"/>
      <c r="G16" s="56"/>
      <c r="H16" s="56"/>
      <c r="I16" s="56"/>
      <c r="J16" s="56"/>
      <c r="K16" s="56"/>
      <c r="L16" s="57" t="s">
        <v>515</v>
      </c>
      <c r="M16" s="57"/>
      <c r="N16" s="918">
        <v>100</v>
      </c>
      <c r="O16" s="60" t="s">
        <v>31</v>
      </c>
      <c r="P16" s="61"/>
      <c r="Q16" s="60"/>
      <c r="R16" s="62">
        <v>80</v>
      </c>
      <c r="S16" s="62"/>
      <c r="T16" s="64"/>
      <c r="U16" s="64"/>
      <c r="V16" s="64"/>
      <c r="W16" s="64"/>
      <c r="X16" s="62" t="s">
        <v>32</v>
      </c>
      <c r="Y16" s="163" t="s">
        <v>131</v>
      </c>
      <c r="Z16" s="65" t="s">
        <v>33</v>
      </c>
    </row>
    <row r="17" spans="1:35" s="66" customFormat="1">
      <c r="A17" s="64" t="s">
        <v>85</v>
      </c>
      <c r="B17" s="369" t="s">
        <v>220</v>
      </c>
      <c r="C17" s="369">
        <v>2</v>
      </c>
      <c r="D17" s="82" t="s">
        <v>749</v>
      </c>
      <c r="E17" s="343"/>
      <c r="F17" s="343">
        <v>96500</v>
      </c>
      <c r="G17" s="56"/>
      <c r="H17" s="56"/>
      <c r="I17" s="56"/>
      <c r="J17" s="56"/>
      <c r="K17" s="56"/>
      <c r="L17" s="57" t="s">
        <v>750</v>
      </c>
      <c r="M17" s="98"/>
      <c r="N17" s="344"/>
      <c r="O17" s="345" t="s">
        <v>126</v>
      </c>
      <c r="P17" s="61"/>
      <c r="Q17" s="60"/>
      <c r="R17" s="62">
        <v>80</v>
      </c>
      <c r="S17" s="62"/>
      <c r="T17" s="64"/>
      <c r="U17" s="64"/>
      <c r="V17" s="64"/>
      <c r="W17" s="64"/>
      <c r="X17" s="68" t="s">
        <v>41</v>
      </c>
      <c r="Y17" s="163" t="s">
        <v>131</v>
      </c>
      <c r="Z17" s="65" t="s">
        <v>33</v>
      </c>
      <c r="AA17" s="65"/>
      <c r="AB17" s="65"/>
      <c r="AC17" s="65"/>
      <c r="AD17" s="65"/>
      <c r="AE17" s="65"/>
      <c r="AF17" s="65"/>
      <c r="AG17" s="65"/>
      <c r="AH17" s="65"/>
      <c r="AI17" s="65"/>
    </row>
    <row r="18" spans="1:35" s="66" customFormat="1">
      <c r="A18" s="64" t="s">
        <v>85</v>
      </c>
      <c r="B18" s="702" t="s">
        <v>196</v>
      </c>
      <c r="C18" s="704" t="s">
        <v>181</v>
      </c>
      <c r="D18" s="82" t="s">
        <v>751</v>
      </c>
      <c r="E18" s="55">
        <v>1500000</v>
      </c>
      <c r="F18" s="56"/>
      <c r="G18" s="56"/>
      <c r="H18" s="56"/>
      <c r="I18" s="56"/>
      <c r="J18" s="56"/>
      <c r="K18" s="56"/>
      <c r="L18" s="57" t="s">
        <v>752</v>
      </c>
      <c r="M18" s="98"/>
      <c r="N18" s="59">
        <v>2000</v>
      </c>
      <c r="O18" s="85" t="s">
        <v>31</v>
      </c>
      <c r="P18" s="61"/>
      <c r="Q18" s="60"/>
      <c r="R18" s="62">
        <v>80</v>
      </c>
      <c r="S18" s="62"/>
      <c r="T18" s="64"/>
      <c r="U18" s="64"/>
      <c r="V18" s="64"/>
      <c r="W18" s="64"/>
      <c r="X18" s="68" t="s">
        <v>41</v>
      </c>
      <c r="Y18" s="163" t="s">
        <v>131</v>
      </c>
      <c r="Z18" s="65" t="s">
        <v>33</v>
      </c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35" s="66" customFormat="1">
      <c r="A19" s="64" t="s">
        <v>85</v>
      </c>
      <c r="B19" s="369" t="s">
        <v>198</v>
      </c>
      <c r="C19" s="369">
        <v>3</v>
      </c>
      <c r="D19" s="82" t="s">
        <v>753</v>
      </c>
      <c r="E19" s="343"/>
      <c r="F19" s="343">
        <v>150000</v>
      </c>
      <c r="G19" s="56"/>
      <c r="H19" s="56"/>
      <c r="I19" s="56"/>
      <c r="J19" s="56"/>
      <c r="K19" s="56"/>
      <c r="L19" s="57" t="s">
        <v>752</v>
      </c>
      <c r="M19" s="98"/>
      <c r="N19" s="59">
        <v>10000</v>
      </c>
      <c r="O19" s="85" t="s">
        <v>31</v>
      </c>
      <c r="P19" s="61"/>
      <c r="Q19" s="60"/>
      <c r="R19" s="62">
        <v>80</v>
      </c>
      <c r="S19" s="62"/>
      <c r="T19" s="64"/>
      <c r="U19" s="64"/>
      <c r="V19" s="64"/>
      <c r="W19" s="64"/>
      <c r="X19" s="68" t="s">
        <v>41</v>
      </c>
      <c r="Y19" s="163" t="s">
        <v>131</v>
      </c>
      <c r="Z19" s="65" t="s">
        <v>33</v>
      </c>
      <c r="AA19" s="65"/>
      <c r="AB19" s="65"/>
      <c r="AC19" s="65"/>
      <c r="AD19" s="65"/>
      <c r="AE19" s="65"/>
      <c r="AF19" s="65"/>
      <c r="AG19" s="65"/>
      <c r="AH19" s="65"/>
      <c r="AI19" s="65"/>
    </row>
    <row r="20" spans="1:35" s="66" customFormat="1">
      <c r="A20" s="65"/>
      <c r="B20" s="564"/>
      <c r="C20" s="564"/>
      <c r="D20" s="127"/>
      <c r="L20" s="130"/>
      <c r="M20" s="564"/>
      <c r="N20" s="126"/>
      <c r="O20" s="132"/>
      <c r="P20" s="131"/>
      <c r="Q20" s="131"/>
      <c r="R20" s="133"/>
      <c r="S20" s="133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5" s="66" customFormat="1">
      <c r="A21" s="65"/>
      <c r="B21" s="564"/>
      <c r="C21" s="564"/>
      <c r="D21" s="2457" t="s">
        <v>100</v>
      </c>
      <c r="E21" s="2457"/>
      <c r="F21" s="2457"/>
      <c r="G21" s="2457"/>
      <c r="H21" s="2457"/>
      <c r="I21" s="2457"/>
      <c r="J21" s="2457"/>
      <c r="K21" s="2457"/>
      <c r="L21" s="2457"/>
      <c r="M21" s="2457"/>
      <c r="N21" s="126"/>
      <c r="O21" s="132"/>
      <c r="P21" s="131"/>
      <c r="Q21" s="131"/>
      <c r="R21" s="133"/>
      <c r="S21" s="133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5" s="66" customFormat="1" ht="21.75" customHeight="1">
      <c r="A22" s="65"/>
      <c r="B22" s="564"/>
      <c r="C22" s="564"/>
      <c r="D22" s="127"/>
      <c r="L22" s="130"/>
      <c r="M22" s="564"/>
      <c r="N22" s="126"/>
      <c r="O22" s="132"/>
      <c r="P22" s="131"/>
      <c r="Q22" s="131"/>
      <c r="R22" s="133"/>
      <c r="S22" s="133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5" s="129" customFormat="1" ht="21.75" customHeight="1">
      <c r="A23" s="133"/>
      <c r="B23" s="564"/>
      <c r="C23" s="564"/>
      <c r="D23" s="127"/>
      <c r="E23" s="66"/>
      <c r="F23" s="66"/>
      <c r="G23" s="66"/>
      <c r="H23" s="66"/>
      <c r="I23" s="66"/>
      <c r="J23" s="66"/>
      <c r="K23" s="66"/>
      <c r="L23" s="130"/>
      <c r="M23" s="564"/>
      <c r="N23" s="126"/>
      <c r="O23" s="132"/>
      <c r="P23" s="131"/>
      <c r="Q23" s="131"/>
      <c r="R23" s="133"/>
      <c r="S23" s="133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5" s="129" customFormat="1" ht="21.75" customHeight="1">
      <c r="A24" s="133"/>
      <c r="B24" s="564"/>
      <c r="C24" s="564"/>
      <c r="D24" s="127"/>
      <c r="E24" s="66"/>
      <c r="F24" s="66"/>
      <c r="G24" s="66"/>
      <c r="H24" s="66"/>
      <c r="I24" s="66"/>
      <c r="J24" s="66"/>
      <c r="K24" s="66"/>
      <c r="L24" s="130"/>
      <c r="M24" s="564"/>
      <c r="N24" s="126"/>
      <c r="O24" s="132"/>
      <c r="P24" s="131"/>
      <c r="Q24" s="131"/>
      <c r="R24" s="133"/>
      <c r="S24" s="133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5" s="129" customFormat="1" ht="21.75" customHeight="1">
      <c r="A25" s="133"/>
      <c r="B25" s="564"/>
      <c r="C25" s="564"/>
      <c r="D25" s="127"/>
      <c r="E25" s="66"/>
      <c r="F25" s="66"/>
      <c r="G25" s="66"/>
      <c r="H25" s="66"/>
      <c r="I25" s="66"/>
      <c r="J25" s="66"/>
      <c r="K25" s="66"/>
      <c r="L25" s="130"/>
      <c r="M25" s="564"/>
      <c r="N25" s="126"/>
      <c r="O25" s="132"/>
      <c r="P25" s="131"/>
      <c r="Q25" s="131"/>
      <c r="R25" s="133"/>
      <c r="S25" s="133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5" s="129" customFormat="1" ht="21.75" customHeight="1">
      <c r="A26" s="133"/>
      <c r="B26" s="564"/>
      <c r="C26" s="564"/>
      <c r="D26" s="127"/>
      <c r="E26" s="66"/>
      <c r="F26" s="66"/>
      <c r="G26" s="66"/>
      <c r="H26" s="66"/>
      <c r="I26" s="66"/>
      <c r="J26" s="66"/>
      <c r="K26" s="66"/>
      <c r="L26" s="130"/>
      <c r="M26" s="564"/>
      <c r="N26" s="126"/>
      <c r="O26" s="132"/>
      <c r="P26" s="131"/>
      <c r="Q26" s="131"/>
      <c r="R26" s="133"/>
      <c r="S26" s="133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5" s="129" customFormat="1" ht="21.75" customHeight="1">
      <c r="A27" s="133"/>
      <c r="B27" s="564"/>
      <c r="C27" s="564"/>
      <c r="D27" s="127"/>
      <c r="E27" s="66"/>
      <c r="F27" s="66"/>
      <c r="G27" s="66"/>
      <c r="H27" s="66"/>
      <c r="I27" s="66"/>
      <c r="J27" s="66"/>
      <c r="K27" s="66"/>
      <c r="L27" s="130"/>
      <c r="M27" s="564"/>
      <c r="N27" s="126"/>
      <c r="O27" s="132"/>
      <c r="P27" s="131"/>
      <c r="Q27" s="131"/>
      <c r="R27" s="133"/>
      <c r="S27" s="133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5" s="129" customFormat="1" ht="21.75" customHeight="1">
      <c r="A28" s="133"/>
      <c r="B28" s="564"/>
      <c r="C28" s="564"/>
      <c r="D28" s="127"/>
      <c r="E28" s="66"/>
      <c r="F28" s="66"/>
      <c r="G28" s="66"/>
      <c r="H28" s="66"/>
      <c r="I28" s="66"/>
      <c r="J28" s="66"/>
      <c r="K28" s="66"/>
      <c r="L28" s="130"/>
      <c r="M28" s="564"/>
      <c r="N28" s="126"/>
      <c r="O28" s="132"/>
      <c r="P28" s="131"/>
      <c r="Q28" s="131"/>
      <c r="R28" s="133"/>
      <c r="S28" s="133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5" s="129" customFormat="1" ht="21.75" customHeight="1">
      <c r="A29" s="133"/>
      <c r="B29" s="564"/>
      <c r="C29" s="564"/>
      <c r="D29" s="127"/>
      <c r="E29" s="66"/>
      <c r="F29" s="66"/>
      <c r="G29" s="66"/>
      <c r="H29" s="66"/>
      <c r="I29" s="66"/>
      <c r="J29" s="66"/>
      <c r="K29" s="66"/>
      <c r="L29" s="130"/>
      <c r="M29" s="564"/>
      <c r="N29" s="126"/>
      <c r="O29" s="132"/>
      <c r="P29" s="131"/>
      <c r="Q29" s="131"/>
      <c r="R29" s="133"/>
      <c r="S29" s="133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5" s="129" customFormat="1" ht="21.75" customHeight="1">
      <c r="A30" s="133"/>
      <c r="B30" s="564"/>
      <c r="C30" s="564"/>
      <c r="D30" s="127"/>
      <c r="E30" s="66"/>
      <c r="F30" s="66"/>
      <c r="G30" s="66"/>
      <c r="H30" s="66"/>
      <c r="I30" s="66"/>
      <c r="J30" s="66"/>
      <c r="K30" s="66"/>
      <c r="L30" s="130"/>
      <c r="M30" s="564"/>
      <c r="N30" s="126"/>
      <c r="O30" s="132"/>
      <c r="P30" s="131"/>
      <c r="Q30" s="131"/>
      <c r="R30" s="133"/>
      <c r="S30" s="133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5" s="129" customFormat="1" ht="21.75" customHeight="1">
      <c r="A31" s="133"/>
      <c r="B31" s="564"/>
      <c r="C31" s="564"/>
      <c r="D31" s="127"/>
      <c r="E31" s="66"/>
      <c r="F31" s="66"/>
      <c r="G31" s="66"/>
      <c r="H31" s="66"/>
      <c r="I31" s="66"/>
      <c r="J31" s="66"/>
      <c r="K31" s="66"/>
      <c r="L31" s="130"/>
      <c r="M31" s="564"/>
      <c r="N31" s="126"/>
      <c r="O31" s="132"/>
      <c r="P31" s="131"/>
      <c r="Q31" s="131"/>
      <c r="R31" s="133"/>
      <c r="S31" s="133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5" s="129" customFormat="1" ht="21.75" customHeight="1">
      <c r="A32" s="133"/>
      <c r="B32" s="564"/>
      <c r="C32" s="564"/>
      <c r="D32" s="127"/>
      <c r="E32" s="66"/>
      <c r="F32" s="66"/>
      <c r="G32" s="66"/>
      <c r="H32" s="66"/>
      <c r="I32" s="66"/>
      <c r="J32" s="66"/>
      <c r="K32" s="66"/>
      <c r="L32" s="130"/>
      <c r="M32" s="564"/>
      <c r="N32" s="126"/>
      <c r="O32" s="132"/>
      <c r="P32" s="131"/>
      <c r="Q32" s="131"/>
      <c r="R32" s="133"/>
      <c r="S32" s="133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1:35" s="129" customFormat="1" ht="21.75" customHeight="1">
      <c r="A33" s="133"/>
      <c r="B33" s="564"/>
      <c r="C33" s="564"/>
      <c r="D33" s="127"/>
      <c r="E33" s="66"/>
      <c r="F33" s="66"/>
      <c r="G33" s="66"/>
      <c r="H33" s="66"/>
      <c r="I33" s="66"/>
      <c r="J33" s="66"/>
      <c r="K33" s="66"/>
      <c r="L33" s="130"/>
      <c r="M33" s="564"/>
      <c r="N33" s="126"/>
      <c r="O33" s="132"/>
      <c r="P33" s="131"/>
      <c r="Q33" s="131"/>
      <c r="R33" s="133"/>
      <c r="S33" s="133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5" s="129" customFormat="1" ht="21.75" customHeight="1">
      <c r="A34" s="133"/>
      <c r="B34" s="564"/>
      <c r="C34" s="564"/>
      <c r="D34" s="127"/>
      <c r="E34" s="66"/>
      <c r="F34" s="66"/>
      <c r="G34" s="66"/>
      <c r="H34" s="66"/>
      <c r="I34" s="66"/>
      <c r="J34" s="66"/>
      <c r="K34" s="66"/>
      <c r="L34" s="130"/>
      <c r="M34" s="564"/>
      <c r="N34" s="126"/>
      <c r="O34" s="132"/>
      <c r="P34" s="131"/>
      <c r="Q34" s="131"/>
      <c r="R34" s="133"/>
      <c r="S34" s="133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5" s="129" customFormat="1" ht="21.75" customHeight="1">
      <c r="A35" s="133"/>
      <c r="B35" s="564"/>
      <c r="C35" s="564"/>
      <c r="D35" s="127"/>
      <c r="E35" s="66"/>
      <c r="F35" s="66"/>
      <c r="G35" s="66"/>
      <c r="H35" s="66"/>
      <c r="I35" s="66"/>
      <c r="J35" s="66"/>
      <c r="K35" s="66"/>
      <c r="L35" s="130"/>
      <c r="M35" s="564"/>
      <c r="N35" s="126"/>
      <c r="O35" s="132"/>
      <c r="P35" s="131"/>
      <c r="Q35" s="131"/>
      <c r="R35" s="133"/>
      <c r="S35" s="133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5" s="129" customFormat="1" ht="21.75" customHeight="1">
      <c r="A36" s="133"/>
      <c r="B36" s="564"/>
      <c r="C36" s="564"/>
      <c r="D36" s="127"/>
      <c r="E36" s="66"/>
      <c r="F36" s="66"/>
      <c r="G36" s="66"/>
      <c r="H36" s="66"/>
      <c r="I36" s="66"/>
      <c r="J36" s="66"/>
      <c r="K36" s="66"/>
      <c r="L36" s="130"/>
      <c r="M36" s="564"/>
      <c r="N36" s="126"/>
      <c r="O36" s="132"/>
      <c r="P36" s="131"/>
      <c r="Q36" s="131"/>
      <c r="R36" s="133"/>
      <c r="S36" s="133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5" s="129" customFormat="1" ht="21.75" customHeight="1">
      <c r="A37" s="133"/>
      <c r="B37" s="564"/>
      <c r="C37" s="564"/>
      <c r="D37" s="127"/>
      <c r="E37" s="66"/>
      <c r="F37" s="66"/>
      <c r="G37" s="66"/>
      <c r="H37" s="66"/>
      <c r="I37" s="66"/>
      <c r="J37" s="66"/>
      <c r="K37" s="66"/>
      <c r="L37" s="130"/>
      <c r="M37" s="564"/>
      <c r="N37" s="126"/>
      <c r="O37" s="132"/>
      <c r="P37" s="131"/>
      <c r="Q37" s="131"/>
      <c r="R37" s="133"/>
      <c r="S37" s="133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5" s="129" customFormat="1" ht="21.75" customHeight="1">
      <c r="A38" s="133"/>
      <c r="B38" s="564"/>
      <c r="C38" s="564"/>
      <c r="D38" s="127"/>
      <c r="E38" s="66"/>
      <c r="F38" s="66"/>
      <c r="G38" s="66"/>
      <c r="H38" s="66"/>
      <c r="I38" s="66"/>
      <c r="J38" s="66"/>
      <c r="K38" s="66"/>
      <c r="L38" s="130"/>
      <c r="M38" s="564"/>
      <c r="N38" s="126"/>
      <c r="O38" s="132"/>
      <c r="P38" s="131"/>
      <c r="Q38" s="131"/>
      <c r="R38" s="133"/>
      <c r="S38" s="133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1:35" s="129" customFormat="1" ht="21.75" customHeight="1">
      <c r="A39" s="133"/>
      <c r="B39" s="564"/>
      <c r="C39" s="564"/>
      <c r="D39" s="127"/>
      <c r="E39" s="66"/>
      <c r="F39" s="66"/>
      <c r="G39" s="66"/>
      <c r="H39" s="66"/>
      <c r="I39" s="66"/>
      <c r="J39" s="66"/>
      <c r="K39" s="66"/>
      <c r="L39" s="130"/>
      <c r="M39" s="564"/>
      <c r="N39" s="126"/>
      <c r="O39" s="132"/>
      <c r="P39" s="131"/>
      <c r="Q39" s="131"/>
      <c r="R39" s="133"/>
      <c r="S39" s="133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1:35" s="129" customFormat="1" ht="21.75" customHeight="1">
      <c r="A40" s="133"/>
      <c r="B40" s="564"/>
      <c r="C40" s="564"/>
      <c r="D40" s="127"/>
      <c r="E40" s="66"/>
      <c r="F40" s="66"/>
      <c r="G40" s="66"/>
      <c r="H40" s="66"/>
      <c r="I40" s="66"/>
      <c r="J40" s="66"/>
      <c r="K40" s="66"/>
      <c r="L40" s="130"/>
      <c r="M40" s="564"/>
      <c r="N40" s="126"/>
      <c r="O40" s="132"/>
      <c r="P40" s="131"/>
      <c r="Q40" s="131"/>
      <c r="R40" s="133"/>
      <c r="S40" s="133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129" customFormat="1" ht="21.75" customHeight="1">
      <c r="A41" s="133"/>
      <c r="B41" s="564"/>
      <c r="C41" s="564"/>
      <c r="D41" s="127"/>
      <c r="E41" s="66"/>
      <c r="F41" s="66"/>
      <c r="G41" s="66"/>
      <c r="H41" s="66"/>
      <c r="I41" s="66"/>
      <c r="J41" s="66"/>
      <c r="K41" s="66"/>
      <c r="L41" s="130"/>
      <c r="M41" s="564"/>
      <c r="N41" s="126"/>
      <c r="O41" s="132"/>
      <c r="P41" s="131"/>
      <c r="Q41" s="131"/>
      <c r="R41" s="133"/>
      <c r="S41" s="133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129" customFormat="1" ht="21.75" customHeight="1">
      <c r="A42" s="133"/>
      <c r="B42" s="564"/>
      <c r="C42" s="564"/>
      <c r="D42" s="127"/>
      <c r="E42" s="66"/>
      <c r="F42" s="66"/>
      <c r="G42" s="66"/>
      <c r="H42" s="66"/>
      <c r="I42" s="66"/>
      <c r="J42" s="66"/>
      <c r="K42" s="66"/>
      <c r="L42" s="130"/>
      <c r="M42" s="564"/>
      <c r="N42" s="126"/>
      <c r="O42" s="132"/>
      <c r="P42" s="131"/>
      <c r="Q42" s="131"/>
      <c r="R42" s="133"/>
      <c r="S42" s="133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129" customFormat="1" ht="21.75" customHeight="1">
      <c r="A43" s="133"/>
      <c r="B43" s="564"/>
      <c r="C43" s="564"/>
      <c r="D43" s="127"/>
      <c r="E43" s="66"/>
      <c r="F43" s="66"/>
      <c r="G43" s="66"/>
      <c r="H43" s="66"/>
      <c r="I43" s="66"/>
      <c r="J43" s="66"/>
      <c r="K43" s="66"/>
      <c r="L43" s="130"/>
      <c r="M43" s="564"/>
      <c r="N43" s="126"/>
      <c r="O43" s="132"/>
      <c r="P43" s="131"/>
      <c r="Q43" s="131"/>
      <c r="R43" s="133"/>
      <c r="S43" s="133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564"/>
      <c r="C44" s="564"/>
      <c r="D44" s="127"/>
      <c r="E44" s="66"/>
      <c r="F44" s="66"/>
      <c r="G44" s="66"/>
      <c r="H44" s="66"/>
      <c r="I44" s="66"/>
      <c r="J44" s="66"/>
      <c r="K44" s="66"/>
      <c r="L44" s="130"/>
      <c r="M44" s="564"/>
      <c r="N44" s="126"/>
      <c r="O44" s="132"/>
      <c r="P44" s="131"/>
      <c r="Q44" s="131"/>
      <c r="R44" s="133"/>
      <c r="S44" s="133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564"/>
      <c r="C45" s="564"/>
      <c r="D45" s="127"/>
      <c r="E45" s="66"/>
      <c r="F45" s="66"/>
      <c r="G45" s="66"/>
      <c r="H45" s="66"/>
      <c r="I45" s="66"/>
      <c r="J45" s="66"/>
      <c r="K45" s="66"/>
      <c r="L45" s="130"/>
      <c r="M45" s="564"/>
      <c r="N45" s="126"/>
      <c r="O45" s="132"/>
      <c r="P45" s="131"/>
      <c r="Q45" s="131"/>
      <c r="R45" s="133"/>
      <c r="S45" s="133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564"/>
      <c r="C46" s="564"/>
      <c r="D46" s="127"/>
      <c r="E46" s="66"/>
      <c r="F46" s="66"/>
      <c r="G46" s="66"/>
      <c r="H46" s="66"/>
      <c r="I46" s="66"/>
      <c r="J46" s="66"/>
      <c r="K46" s="66"/>
      <c r="L46" s="130"/>
      <c r="M46" s="564"/>
      <c r="N46" s="126"/>
      <c r="O46" s="132"/>
      <c r="P46" s="131"/>
      <c r="Q46" s="131"/>
      <c r="R46" s="133"/>
      <c r="S46" s="133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564"/>
      <c r="C47" s="564"/>
      <c r="D47" s="127"/>
      <c r="E47" s="66"/>
      <c r="F47" s="66"/>
      <c r="G47" s="66"/>
      <c r="H47" s="66"/>
      <c r="I47" s="66"/>
      <c r="J47" s="66"/>
      <c r="K47" s="66"/>
      <c r="L47" s="130"/>
      <c r="M47" s="564"/>
      <c r="N47" s="126"/>
      <c r="O47" s="132"/>
      <c r="P47" s="131"/>
      <c r="Q47" s="131"/>
      <c r="R47" s="133"/>
      <c r="S47" s="133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564"/>
      <c r="C48" s="564"/>
      <c r="D48" s="1882"/>
      <c r="E48" s="317"/>
      <c r="F48" s="317"/>
      <c r="G48" s="317"/>
      <c r="H48" s="317"/>
      <c r="I48" s="317"/>
      <c r="J48" s="317"/>
      <c r="K48" s="317"/>
      <c r="L48" s="130"/>
      <c r="M48" s="564"/>
      <c r="N48" s="126"/>
      <c r="O48" s="132"/>
      <c r="P48" s="131"/>
      <c r="Q48" s="131"/>
      <c r="R48" s="126"/>
      <c r="S48" s="126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564"/>
      <c r="C49" s="564"/>
      <c r="D49" s="1882"/>
      <c r="E49" s="317"/>
      <c r="F49" s="317"/>
      <c r="G49" s="317"/>
      <c r="H49" s="317"/>
      <c r="I49" s="317"/>
      <c r="J49" s="317"/>
      <c r="K49" s="317"/>
      <c r="L49" s="130"/>
      <c r="M49" s="564"/>
      <c r="N49" s="126"/>
      <c r="O49" s="132"/>
      <c r="P49" s="131"/>
      <c r="Q49" s="131"/>
      <c r="R49" s="126"/>
      <c r="S49" s="126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564"/>
      <c r="C50" s="564"/>
      <c r="D50" s="1882"/>
      <c r="E50" s="317"/>
      <c r="F50" s="317"/>
      <c r="G50" s="317"/>
      <c r="H50" s="317"/>
      <c r="I50" s="317"/>
      <c r="J50" s="317"/>
      <c r="K50" s="317"/>
      <c r="L50" s="130"/>
      <c r="M50" s="564"/>
      <c r="N50" s="126"/>
      <c r="O50" s="132"/>
      <c r="P50" s="131"/>
      <c r="Q50" s="131"/>
      <c r="R50" s="126"/>
      <c r="S50" s="126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564"/>
      <c r="C51" s="564"/>
      <c r="D51" s="1882"/>
      <c r="E51" s="317"/>
      <c r="F51" s="317"/>
      <c r="G51" s="317"/>
      <c r="H51" s="317"/>
      <c r="I51" s="317"/>
      <c r="J51" s="317"/>
      <c r="K51" s="317"/>
      <c r="L51" s="130"/>
      <c r="M51" s="564"/>
      <c r="N51" s="126"/>
      <c r="O51" s="132"/>
      <c r="P51" s="131"/>
      <c r="Q51" s="131"/>
      <c r="R51" s="126"/>
      <c r="S51" s="126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564"/>
      <c r="C52" s="564"/>
      <c r="D52" s="1882"/>
      <c r="E52" s="317"/>
      <c r="F52" s="317"/>
      <c r="G52" s="317"/>
      <c r="H52" s="317"/>
      <c r="I52" s="317"/>
      <c r="J52" s="317"/>
      <c r="K52" s="317"/>
      <c r="L52" s="130"/>
      <c r="M52" s="564"/>
      <c r="N52" s="126"/>
      <c r="O52" s="132"/>
      <c r="P52" s="131"/>
      <c r="Q52" s="131"/>
      <c r="R52" s="126"/>
      <c r="S52" s="126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564"/>
      <c r="C53" s="564"/>
      <c r="D53" s="1882"/>
      <c r="E53" s="317"/>
      <c r="F53" s="317"/>
      <c r="G53" s="317"/>
      <c r="H53" s="317"/>
      <c r="I53" s="317"/>
      <c r="J53" s="317"/>
      <c r="K53" s="317"/>
      <c r="L53" s="130"/>
      <c r="M53" s="564"/>
      <c r="N53" s="126"/>
      <c r="O53" s="132"/>
      <c r="P53" s="131"/>
      <c r="Q53" s="131"/>
      <c r="R53" s="126"/>
      <c r="S53" s="126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564"/>
      <c r="C54" s="564"/>
      <c r="D54" s="1882"/>
      <c r="E54" s="317"/>
      <c r="F54" s="317"/>
      <c r="G54" s="317"/>
      <c r="H54" s="317"/>
      <c r="I54" s="317"/>
      <c r="J54" s="317"/>
      <c r="K54" s="317"/>
      <c r="L54" s="130"/>
      <c r="M54" s="564"/>
      <c r="N54" s="126"/>
      <c r="O54" s="132"/>
      <c r="P54" s="131"/>
      <c r="Q54" s="131"/>
      <c r="R54" s="126"/>
      <c r="S54" s="126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564"/>
      <c r="C55" s="564"/>
      <c r="D55" s="1882"/>
      <c r="E55" s="317"/>
      <c r="F55" s="317"/>
      <c r="G55" s="317"/>
      <c r="H55" s="317"/>
      <c r="I55" s="317"/>
      <c r="J55" s="317"/>
      <c r="K55" s="317"/>
      <c r="L55" s="130"/>
      <c r="M55" s="564"/>
      <c r="N55" s="126"/>
      <c r="O55" s="132"/>
      <c r="P55" s="131"/>
      <c r="Q55" s="131"/>
      <c r="R55" s="126"/>
      <c r="S55" s="126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564"/>
      <c r="C56" s="564"/>
      <c r="D56" s="1882"/>
      <c r="E56" s="317"/>
      <c r="F56" s="317"/>
      <c r="G56" s="317"/>
      <c r="H56" s="317"/>
      <c r="I56" s="317"/>
      <c r="J56" s="317"/>
      <c r="K56" s="317"/>
      <c r="L56" s="130"/>
      <c r="M56" s="564"/>
      <c r="N56" s="126"/>
      <c r="O56" s="132"/>
      <c r="P56" s="131"/>
      <c r="Q56" s="131"/>
      <c r="R56" s="126"/>
      <c r="S56" s="126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564"/>
      <c r="C57" s="564"/>
      <c r="D57" s="1882"/>
      <c r="E57" s="317"/>
      <c r="F57" s="317"/>
      <c r="G57" s="317"/>
      <c r="H57" s="317"/>
      <c r="I57" s="317"/>
      <c r="J57" s="317"/>
      <c r="K57" s="317"/>
      <c r="L57" s="130"/>
      <c r="M57" s="564"/>
      <c r="N57" s="126"/>
      <c r="O57" s="132"/>
      <c r="P57" s="131"/>
      <c r="Q57" s="131"/>
      <c r="R57" s="126"/>
      <c r="S57" s="126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564"/>
      <c r="C58" s="564"/>
      <c r="D58" s="1882"/>
      <c r="E58" s="317"/>
      <c r="F58" s="317"/>
      <c r="G58" s="317"/>
      <c r="H58" s="317"/>
      <c r="I58" s="317"/>
      <c r="J58" s="317"/>
      <c r="K58" s="317"/>
      <c r="L58" s="130"/>
      <c r="M58" s="564"/>
      <c r="N58" s="126"/>
      <c r="O58" s="132"/>
      <c r="P58" s="131"/>
      <c r="Q58" s="131"/>
      <c r="R58" s="126"/>
      <c r="S58" s="126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564"/>
      <c r="C59" s="564"/>
      <c r="D59" s="1882"/>
      <c r="E59" s="317"/>
      <c r="F59" s="317"/>
      <c r="G59" s="317"/>
      <c r="H59" s="317"/>
      <c r="I59" s="317"/>
      <c r="J59" s="317"/>
      <c r="K59" s="317"/>
      <c r="L59" s="130"/>
      <c r="M59" s="564"/>
      <c r="N59" s="126"/>
      <c r="O59" s="132"/>
      <c r="P59" s="131"/>
      <c r="Q59" s="131"/>
      <c r="R59" s="126"/>
      <c r="S59" s="126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564"/>
      <c r="C60" s="564"/>
      <c r="D60" s="1882"/>
      <c r="E60" s="317"/>
      <c r="F60" s="317"/>
      <c r="G60" s="317"/>
      <c r="H60" s="317"/>
      <c r="I60" s="317"/>
      <c r="J60" s="317"/>
      <c r="K60" s="317"/>
      <c r="L60" s="130"/>
      <c r="M60" s="564"/>
      <c r="N60" s="126"/>
      <c r="O60" s="132"/>
      <c r="P60" s="131"/>
      <c r="Q60" s="131"/>
      <c r="R60" s="126"/>
      <c r="S60" s="126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564"/>
      <c r="C61" s="564"/>
      <c r="D61" s="1882"/>
      <c r="E61" s="317"/>
      <c r="F61" s="317"/>
      <c r="G61" s="317"/>
      <c r="H61" s="317"/>
      <c r="I61" s="317"/>
      <c r="J61" s="317"/>
      <c r="K61" s="317"/>
      <c r="L61" s="130"/>
      <c r="M61" s="564"/>
      <c r="N61" s="126"/>
      <c r="O61" s="132"/>
      <c r="P61" s="131"/>
      <c r="Q61" s="131"/>
      <c r="R61" s="126"/>
      <c r="S61" s="126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564"/>
      <c r="C62" s="564"/>
      <c r="D62" s="1882"/>
      <c r="E62" s="317"/>
      <c r="F62" s="317"/>
      <c r="G62" s="317"/>
      <c r="H62" s="317"/>
      <c r="I62" s="317"/>
      <c r="J62" s="317"/>
      <c r="K62" s="317"/>
      <c r="L62" s="130"/>
      <c r="M62" s="564"/>
      <c r="N62" s="126"/>
      <c r="O62" s="132"/>
      <c r="P62" s="131"/>
      <c r="Q62" s="131"/>
      <c r="R62" s="126"/>
      <c r="S62" s="126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564"/>
      <c r="C63" s="564"/>
      <c r="D63" s="1882"/>
      <c r="E63" s="317"/>
      <c r="F63" s="317"/>
      <c r="G63" s="317"/>
      <c r="H63" s="317"/>
      <c r="I63" s="317"/>
      <c r="J63" s="317"/>
      <c r="K63" s="317"/>
      <c r="L63" s="130"/>
      <c r="M63" s="564"/>
      <c r="N63" s="126"/>
      <c r="O63" s="132"/>
      <c r="P63" s="131"/>
      <c r="Q63" s="131"/>
      <c r="R63" s="126"/>
      <c r="S63" s="126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564"/>
      <c r="C64" s="564"/>
      <c r="D64" s="1882"/>
      <c r="E64" s="317"/>
      <c r="F64" s="317"/>
      <c r="G64" s="317"/>
      <c r="H64" s="317"/>
      <c r="I64" s="317"/>
      <c r="J64" s="317"/>
      <c r="K64" s="317"/>
      <c r="L64" s="130"/>
      <c r="M64" s="564"/>
      <c r="N64" s="126"/>
      <c r="O64" s="132"/>
      <c r="P64" s="131"/>
      <c r="Q64" s="131"/>
      <c r="R64" s="126"/>
      <c r="S64" s="126"/>
      <c r="T64" s="131"/>
      <c r="U64" s="131"/>
      <c r="V64" s="131"/>
      <c r="W64" s="131"/>
      <c r="X64" s="131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564"/>
      <c r="C65" s="564"/>
      <c r="D65" s="1882"/>
      <c r="E65" s="317"/>
      <c r="F65" s="317"/>
      <c r="G65" s="317"/>
      <c r="H65" s="317"/>
      <c r="I65" s="317"/>
      <c r="J65" s="317"/>
      <c r="K65" s="317"/>
      <c r="L65" s="130"/>
      <c r="M65" s="564"/>
      <c r="N65" s="126"/>
      <c r="O65" s="132"/>
      <c r="P65" s="131"/>
      <c r="Q65" s="131"/>
      <c r="R65" s="126"/>
      <c r="S65" s="126"/>
      <c r="T65" s="131"/>
      <c r="U65" s="131"/>
      <c r="V65" s="131"/>
      <c r="W65" s="131"/>
      <c r="X65" s="131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564"/>
      <c r="C66" s="564"/>
      <c r="D66" s="1882"/>
      <c r="E66" s="317"/>
      <c r="F66" s="317"/>
      <c r="G66" s="317"/>
      <c r="H66" s="317"/>
      <c r="I66" s="317"/>
      <c r="J66" s="317"/>
      <c r="K66" s="317"/>
      <c r="L66" s="130"/>
      <c r="M66" s="564"/>
      <c r="N66" s="126"/>
      <c r="O66" s="132"/>
      <c r="P66" s="131"/>
      <c r="Q66" s="131"/>
      <c r="R66" s="126"/>
      <c r="S66" s="126"/>
      <c r="T66" s="131"/>
      <c r="U66" s="131"/>
      <c r="V66" s="131"/>
      <c r="W66" s="131"/>
      <c r="X66" s="131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564"/>
      <c r="C67" s="564"/>
      <c r="D67" s="1882"/>
      <c r="E67" s="317"/>
      <c r="F67" s="317"/>
      <c r="G67" s="317"/>
      <c r="H67" s="317"/>
      <c r="I67" s="317"/>
      <c r="J67" s="317"/>
      <c r="K67" s="317"/>
      <c r="L67" s="130"/>
      <c r="M67" s="564"/>
      <c r="N67" s="126"/>
      <c r="O67" s="132"/>
      <c r="P67" s="131"/>
      <c r="Q67" s="131"/>
      <c r="R67" s="126"/>
      <c r="S67" s="126"/>
      <c r="T67" s="131"/>
      <c r="U67" s="131"/>
      <c r="V67" s="131"/>
      <c r="W67" s="131"/>
      <c r="X67" s="131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564"/>
      <c r="C68" s="564"/>
      <c r="D68" s="1882"/>
      <c r="E68" s="317"/>
      <c r="F68" s="317"/>
      <c r="G68" s="317"/>
      <c r="H68" s="317"/>
      <c r="I68" s="317"/>
      <c r="J68" s="317"/>
      <c r="K68" s="317"/>
      <c r="L68" s="130"/>
      <c r="M68" s="564"/>
      <c r="N68" s="126"/>
      <c r="O68" s="132"/>
      <c r="P68" s="131"/>
      <c r="Q68" s="131"/>
      <c r="R68" s="126"/>
      <c r="S68" s="126"/>
      <c r="T68" s="131"/>
      <c r="U68" s="131"/>
      <c r="V68" s="131"/>
      <c r="W68" s="131"/>
      <c r="X68" s="131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564"/>
      <c r="C69" s="564"/>
      <c r="D69" s="1882"/>
      <c r="E69" s="317"/>
      <c r="F69" s="317"/>
      <c r="G69" s="317"/>
      <c r="H69" s="317"/>
      <c r="I69" s="317"/>
      <c r="J69" s="317"/>
      <c r="K69" s="317"/>
      <c r="L69" s="130"/>
      <c r="M69" s="564"/>
      <c r="N69" s="126"/>
      <c r="O69" s="132"/>
      <c r="P69" s="131"/>
      <c r="Q69" s="131"/>
      <c r="R69" s="126"/>
      <c r="S69" s="126"/>
      <c r="T69" s="131"/>
      <c r="U69" s="131"/>
      <c r="V69" s="131"/>
      <c r="W69" s="131"/>
      <c r="X69" s="131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564"/>
      <c r="C70" s="564"/>
      <c r="D70" s="127"/>
      <c r="E70" s="66"/>
      <c r="F70" s="66"/>
      <c r="G70" s="66"/>
      <c r="H70" s="66"/>
      <c r="I70" s="66"/>
      <c r="J70" s="66"/>
      <c r="K70" s="66"/>
      <c r="L70" s="130"/>
      <c r="M70" s="564"/>
      <c r="N70" s="126"/>
      <c r="O70" s="132"/>
      <c r="P70" s="131"/>
      <c r="Q70" s="131"/>
      <c r="R70" s="133"/>
      <c r="S70" s="133"/>
      <c r="T70" s="65"/>
      <c r="U70" s="65"/>
      <c r="V70" s="65"/>
      <c r="W70" s="65"/>
      <c r="X70" s="65"/>
      <c r="Y70" s="6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564"/>
      <c r="C71" s="564"/>
      <c r="D71" s="127"/>
      <c r="E71" s="66"/>
      <c r="F71" s="66"/>
      <c r="G71" s="66"/>
      <c r="H71" s="66"/>
      <c r="I71" s="66"/>
      <c r="J71" s="66"/>
      <c r="K71" s="66"/>
      <c r="L71" s="130"/>
      <c r="M71" s="564"/>
      <c r="N71" s="126"/>
      <c r="O71" s="132"/>
      <c r="P71" s="131"/>
      <c r="Q71" s="131"/>
      <c r="R71" s="133"/>
      <c r="S71" s="133"/>
      <c r="T71" s="65"/>
      <c r="U71" s="65"/>
      <c r="V71" s="65"/>
      <c r="W71" s="65"/>
      <c r="X71" s="65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564"/>
      <c r="C72" s="564"/>
      <c r="D72" s="127"/>
      <c r="E72" s="66"/>
      <c r="F72" s="66"/>
      <c r="G72" s="66"/>
      <c r="H72" s="66"/>
      <c r="I72" s="66"/>
      <c r="J72" s="66"/>
      <c r="K72" s="66"/>
      <c r="L72" s="130"/>
      <c r="M72" s="564"/>
      <c r="N72" s="126"/>
      <c r="O72" s="132"/>
      <c r="P72" s="131"/>
      <c r="Q72" s="131"/>
      <c r="R72" s="133"/>
      <c r="S72" s="133"/>
      <c r="T72" s="65"/>
      <c r="U72" s="65"/>
      <c r="V72" s="65"/>
      <c r="W72" s="65"/>
      <c r="X72" s="65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564"/>
      <c r="C73" s="564"/>
      <c r="D73" s="127"/>
      <c r="E73" s="66"/>
      <c r="F73" s="66"/>
      <c r="G73" s="66"/>
      <c r="H73" s="66"/>
      <c r="I73" s="66"/>
      <c r="J73" s="66"/>
      <c r="K73" s="66"/>
      <c r="L73" s="130"/>
      <c r="M73" s="564"/>
      <c r="N73" s="126"/>
      <c r="O73" s="132"/>
      <c r="P73" s="131"/>
      <c r="Q73" s="131"/>
      <c r="R73" s="133"/>
      <c r="S73" s="133"/>
      <c r="T73" s="65"/>
      <c r="U73" s="65"/>
      <c r="V73" s="65"/>
      <c r="W73" s="65"/>
      <c r="X73" s="65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0" customFormat="1" ht="21.75" customHeight="1">
      <c r="A74" s="137"/>
      <c r="B74" s="700"/>
      <c r="C74" s="700"/>
      <c r="D74" s="7"/>
      <c r="E74" s="8"/>
      <c r="F74" s="8"/>
      <c r="G74" s="8"/>
      <c r="H74" s="8"/>
      <c r="I74" s="8"/>
      <c r="J74" s="8"/>
      <c r="K74" s="8"/>
      <c r="L74" s="11"/>
      <c r="M74" s="563"/>
      <c r="N74" s="13"/>
      <c r="O74" s="14"/>
      <c r="P74" s="12"/>
      <c r="Q74" s="12"/>
      <c r="R74" s="15"/>
      <c r="S74" s="15"/>
      <c r="T74" s="16"/>
      <c r="U74" s="16"/>
      <c r="V74" s="16"/>
      <c r="W74" s="16"/>
      <c r="X74" s="16"/>
      <c r="Y74" s="116"/>
      <c r="Z74" s="16"/>
      <c r="AA74" s="16"/>
      <c r="AB74" s="16"/>
      <c r="AC74" s="16"/>
      <c r="AD74" s="134"/>
      <c r="AE74" s="134"/>
      <c r="AF74" s="134"/>
      <c r="AG74" s="134"/>
      <c r="AH74" s="134"/>
      <c r="AI74" s="134"/>
    </row>
    <row r="75" spans="1:35" s="10" customFormat="1" ht="21.75" customHeight="1">
      <c r="A75" s="137"/>
      <c r="B75" s="700"/>
      <c r="C75" s="700"/>
      <c r="D75" s="7"/>
      <c r="E75" s="8"/>
      <c r="F75" s="8"/>
      <c r="G75" s="8"/>
      <c r="H75" s="8"/>
      <c r="I75" s="8"/>
      <c r="J75" s="8"/>
      <c r="K75" s="8"/>
      <c r="L75" s="11"/>
      <c r="M75" s="563"/>
      <c r="N75" s="13"/>
      <c r="O75" s="14"/>
      <c r="P75" s="12"/>
      <c r="Q75" s="12"/>
      <c r="R75" s="15"/>
      <c r="S75" s="15"/>
      <c r="T75" s="16"/>
      <c r="U75" s="16"/>
      <c r="V75" s="16"/>
      <c r="W75" s="16"/>
      <c r="X75" s="16"/>
      <c r="Y75" s="116"/>
      <c r="Z75" s="16"/>
      <c r="AA75" s="16"/>
      <c r="AB75" s="16"/>
      <c r="AC75" s="16"/>
      <c r="AD75" s="134"/>
      <c r="AE75" s="134"/>
      <c r="AF75" s="134"/>
      <c r="AG75" s="134"/>
      <c r="AH75" s="134"/>
      <c r="AI75" s="134"/>
    </row>
    <row r="76" spans="1:35" s="10" customFormat="1" ht="21.75" customHeight="1">
      <c r="A76" s="137"/>
      <c r="B76" s="700"/>
      <c r="C76" s="700"/>
      <c r="D76" s="7"/>
      <c r="E76" s="8"/>
      <c r="F76" s="8"/>
      <c r="G76" s="8"/>
      <c r="H76" s="8"/>
      <c r="I76" s="8"/>
      <c r="J76" s="8"/>
      <c r="K76" s="8"/>
      <c r="L76" s="11"/>
      <c r="M76" s="563"/>
      <c r="N76" s="13"/>
      <c r="O76" s="14"/>
      <c r="P76" s="12"/>
      <c r="Q76" s="12"/>
      <c r="R76" s="15"/>
      <c r="S76" s="15"/>
      <c r="T76" s="16"/>
      <c r="U76" s="16"/>
      <c r="V76" s="16"/>
      <c r="W76" s="16"/>
      <c r="X76" s="16"/>
      <c r="Y76" s="116"/>
      <c r="Z76" s="16"/>
      <c r="AA76" s="16"/>
      <c r="AB76" s="16"/>
      <c r="AC76" s="16"/>
      <c r="AD76" s="134"/>
      <c r="AE76" s="134"/>
      <c r="AF76" s="134"/>
      <c r="AG76" s="134"/>
      <c r="AH76" s="134"/>
      <c r="AI76" s="134"/>
    </row>
    <row r="77" spans="1:35" s="10" customFormat="1" ht="21.75" customHeight="1">
      <c r="A77" s="137"/>
      <c r="B77" s="700"/>
      <c r="C77" s="700"/>
      <c r="D77" s="7"/>
      <c r="E77" s="8"/>
      <c r="F77" s="8"/>
      <c r="G77" s="8"/>
      <c r="H77" s="8"/>
      <c r="I77" s="8"/>
      <c r="J77" s="8"/>
      <c r="K77" s="8"/>
      <c r="L77" s="11"/>
      <c r="M77" s="563"/>
      <c r="N77" s="13"/>
      <c r="O77" s="14"/>
      <c r="P77" s="12"/>
      <c r="Q77" s="12"/>
      <c r="R77" s="15"/>
      <c r="S77" s="15"/>
      <c r="T77" s="16"/>
      <c r="U77" s="16"/>
      <c r="V77" s="16"/>
      <c r="W77" s="16"/>
      <c r="X77" s="16"/>
      <c r="Y77" s="116"/>
      <c r="Z77" s="16"/>
      <c r="AA77" s="16"/>
      <c r="AB77" s="16"/>
      <c r="AC77" s="16"/>
      <c r="AD77" s="134"/>
      <c r="AE77" s="134"/>
      <c r="AF77" s="134"/>
      <c r="AG77" s="134"/>
      <c r="AH77" s="134"/>
      <c r="AI77" s="134"/>
    </row>
    <row r="78" spans="1:35" s="10" customFormat="1" ht="21.75" customHeight="1">
      <c r="A78" s="137"/>
      <c r="B78" s="700"/>
      <c r="C78" s="700"/>
      <c r="D78" s="7"/>
      <c r="E78" s="8"/>
      <c r="F78" s="8"/>
      <c r="G78" s="8"/>
      <c r="H78" s="8"/>
      <c r="I78" s="8"/>
      <c r="J78" s="8"/>
      <c r="K78" s="8"/>
      <c r="L78" s="11"/>
      <c r="M78" s="563"/>
      <c r="N78" s="13"/>
      <c r="O78" s="14"/>
      <c r="P78" s="12"/>
      <c r="Q78" s="12"/>
      <c r="R78" s="15"/>
      <c r="S78" s="15"/>
      <c r="T78" s="16"/>
      <c r="U78" s="16"/>
      <c r="V78" s="16"/>
      <c r="W78" s="16"/>
      <c r="X78" s="16"/>
      <c r="Y78" s="116"/>
      <c r="Z78" s="16"/>
      <c r="AA78" s="16"/>
      <c r="AB78" s="16"/>
      <c r="AC78" s="16"/>
      <c r="AD78" s="134"/>
      <c r="AE78" s="134"/>
      <c r="AF78" s="134"/>
      <c r="AG78" s="134"/>
      <c r="AH78" s="134"/>
      <c r="AI78" s="134"/>
    </row>
    <row r="79" spans="1:35" s="10" customFormat="1" ht="21.75" customHeight="1">
      <c r="A79" s="137"/>
      <c r="B79" s="700"/>
      <c r="C79" s="700"/>
      <c r="D79" s="7"/>
      <c r="E79" s="8"/>
      <c r="F79" s="8"/>
      <c r="G79" s="8"/>
      <c r="H79" s="8"/>
      <c r="I79" s="8"/>
      <c r="J79" s="8"/>
      <c r="K79" s="8"/>
      <c r="L79" s="11"/>
      <c r="M79" s="563"/>
      <c r="N79" s="13"/>
      <c r="O79" s="14"/>
      <c r="P79" s="12"/>
      <c r="Q79" s="12"/>
      <c r="R79" s="15"/>
      <c r="S79" s="15"/>
      <c r="T79" s="16"/>
      <c r="U79" s="16"/>
      <c r="V79" s="16"/>
      <c r="W79" s="16"/>
      <c r="X79" s="16"/>
      <c r="Y79" s="8"/>
      <c r="Z79" s="16"/>
      <c r="AA79" s="16"/>
      <c r="AB79" s="16"/>
      <c r="AC79" s="16"/>
      <c r="AD79" s="134"/>
      <c r="AE79" s="134"/>
      <c r="AF79" s="134"/>
      <c r="AG79" s="134"/>
      <c r="AH79" s="134"/>
      <c r="AI79" s="134"/>
    </row>
    <row r="80" spans="1:35" s="10" customFormat="1" ht="21.75" customHeight="1">
      <c r="A80" s="137"/>
      <c r="B80" s="700"/>
      <c r="C80" s="700"/>
      <c r="D80" s="7"/>
      <c r="E80" s="8"/>
      <c r="F80" s="8"/>
      <c r="G80" s="8"/>
      <c r="H80" s="8"/>
      <c r="I80" s="8"/>
      <c r="J80" s="8"/>
      <c r="K80" s="8"/>
      <c r="L80" s="11"/>
      <c r="M80" s="563"/>
      <c r="N80" s="13"/>
      <c r="O80" s="14"/>
      <c r="P80" s="12"/>
      <c r="Q80" s="12"/>
      <c r="R80" s="15"/>
      <c r="S80" s="15"/>
      <c r="T80" s="16"/>
      <c r="U80" s="16"/>
      <c r="V80" s="16"/>
      <c r="W80" s="16"/>
      <c r="X80" s="16"/>
      <c r="Y80" s="8"/>
      <c r="Z80" s="16"/>
      <c r="AA80" s="16"/>
      <c r="AB80" s="16"/>
      <c r="AC80" s="16"/>
      <c r="AD80" s="134"/>
      <c r="AE80" s="134"/>
      <c r="AF80" s="134"/>
      <c r="AG80" s="134"/>
      <c r="AH80" s="134"/>
      <c r="AI80" s="134"/>
    </row>
    <row r="81" spans="25:25">
      <c r="Y81" s="8"/>
    </row>
    <row r="82" spans="25:25">
      <c r="Y82" s="8"/>
    </row>
    <row r="83" spans="25:25">
      <c r="Y83" s="8"/>
    </row>
    <row r="84" spans="25:25">
      <c r="Y84" s="8"/>
    </row>
    <row r="85" spans="25:25">
      <c r="Y85" s="8"/>
    </row>
    <row r="86" spans="25:25">
      <c r="Y86" s="8"/>
    </row>
    <row r="87" spans="25:25">
      <c r="Y87" s="8"/>
    </row>
    <row r="88" spans="25:25">
      <c r="Y88" s="8"/>
    </row>
    <row r="89" spans="25:25">
      <c r="Y89" s="8"/>
    </row>
    <row r="90" spans="25:25">
      <c r="Y90" s="8"/>
    </row>
    <row r="91" spans="25:25">
      <c r="Y91" s="8"/>
    </row>
    <row r="92" spans="25:25">
      <c r="Y92" s="8"/>
    </row>
    <row r="93" spans="25:25">
      <c r="Y93" s="65"/>
    </row>
    <row r="94" spans="25:25">
      <c r="Y94" s="65"/>
    </row>
    <row r="95" spans="25:25">
      <c r="Y95" s="65"/>
    </row>
    <row r="96" spans="25:25">
      <c r="Y96" s="65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  <row r="130" spans="25:25">
      <c r="Y130" s="133"/>
    </row>
    <row r="131" spans="25:25">
      <c r="Y131" s="133"/>
    </row>
  </sheetData>
  <mergeCells count="16">
    <mergeCell ref="U4:U5"/>
    <mergeCell ref="V4:V5"/>
    <mergeCell ref="B1:X1"/>
    <mergeCell ref="B2:X2"/>
    <mergeCell ref="D21:M21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0"/>
  <sheetViews>
    <sheetView view="pageBreakPreview" topLeftCell="B16" zoomScale="80" zoomScaleSheetLayoutView="80" workbookViewId="0">
      <selection activeCell="J24" sqref="J24"/>
    </sheetView>
  </sheetViews>
  <sheetFormatPr defaultRowHeight="23.25"/>
  <cols>
    <col min="1" max="1" width="7.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9" width="9.625" style="8" customWidth="1"/>
    <col min="10" max="10" width="11" style="8" customWidth="1"/>
    <col min="11" max="11" width="9.625" style="8" customWidth="1"/>
    <col min="12" max="12" width="8.125" style="11" customWidth="1"/>
    <col min="13" max="13" width="12.375" style="12" customWidth="1"/>
    <col min="14" max="14" width="6.125" style="13" customWidth="1"/>
    <col min="15" max="15" width="7.375" style="14" customWidth="1"/>
    <col min="16" max="16" width="4.125" style="12" customWidth="1"/>
    <col min="17" max="17" width="7.5" style="12" customWidth="1"/>
    <col min="18" max="18" width="7.625" style="15" customWidth="1"/>
    <col min="19" max="19" width="7.625" style="1219" customWidth="1"/>
    <col min="20" max="20" width="11" style="16" customWidth="1"/>
    <col min="21" max="23" width="9.5" style="16" customWidth="1"/>
    <col min="24" max="24" width="7.625" style="16" customWidth="1"/>
    <col min="25" max="25" width="6.875" style="15" customWidth="1"/>
    <col min="26" max="26" width="7.625" style="16" customWidth="1"/>
    <col min="27" max="30" width="9" style="16"/>
    <col min="31" max="36" width="9" style="134"/>
    <col min="37" max="16384" width="9" style="8"/>
  </cols>
  <sheetData>
    <row r="1" spans="1:36" s="1330" customFormat="1" ht="28.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  <c r="Z1" s="1333"/>
    </row>
    <row r="2" spans="1:36" s="1334" customFormat="1" ht="28.5" customHeight="1">
      <c r="A2" s="1343"/>
      <c r="B2" s="2436" t="s">
        <v>755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  <c r="Z2" s="1333"/>
    </row>
    <row r="3" spans="1:36" ht="27" customHeight="1"/>
    <row r="4" spans="1:36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6" s="50" customFormat="1">
      <c r="A7" s="99"/>
      <c r="B7" s="40"/>
      <c r="C7" s="40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6"/>
      <c r="N7" s="40"/>
      <c r="O7" s="47"/>
      <c r="P7" s="48"/>
      <c r="Q7" s="49"/>
      <c r="R7" s="44"/>
      <c r="S7" s="1220"/>
      <c r="T7" s="46"/>
      <c r="U7" s="46"/>
      <c r="V7" s="46"/>
      <c r="W7" s="46"/>
      <c r="X7" s="44"/>
      <c r="Y7" s="44"/>
      <c r="Z7" s="677"/>
    </row>
    <row r="8" spans="1:36" s="66" customFormat="1" ht="46.5">
      <c r="A8" s="64" t="s">
        <v>28</v>
      </c>
      <c r="B8" s="69">
        <v>1</v>
      </c>
      <c r="C8" s="69">
        <v>1</v>
      </c>
      <c r="D8" s="191" t="s">
        <v>756</v>
      </c>
      <c r="E8" s="96">
        <v>70000</v>
      </c>
      <c r="F8" s="56"/>
      <c r="G8" s="56"/>
      <c r="H8" s="562">
        <v>66554.27</v>
      </c>
      <c r="I8" s="56"/>
      <c r="J8" s="56"/>
      <c r="K8" s="577">
        <f>SUM(E8-H8)</f>
        <v>3445.7299999999959</v>
      </c>
      <c r="L8" s="57" t="s">
        <v>757</v>
      </c>
      <c r="M8" s="149" t="s">
        <v>1214</v>
      </c>
      <c r="N8" s="672">
        <v>10</v>
      </c>
      <c r="O8" s="85" t="s">
        <v>1215</v>
      </c>
      <c r="P8" s="61">
        <v>19</v>
      </c>
      <c r="Q8" s="60" t="s">
        <v>1215</v>
      </c>
      <c r="R8" s="62">
        <v>80</v>
      </c>
      <c r="S8" s="501">
        <v>86</v>
      </c>
      <c r="T8" s="163" t="s">
        <v>170</v>
      </c>
      <c r="U8" s="163" t="s">
        <v>170</v>
      </c>
      <c r="V8" s="163" t="s">
        <v>170</v>
      </c>
      <c r="W8" s="163" t="s">
        <v>131</v>
      </c>
      <c r="X8" s="62" t="s">
        <v>41</v>
      </c>
      <c r="Y8" s="163" t="s">
        <v>170</v>
      </c>
      <c r="Z8" s="126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spans="1:36" s="66" customFormat="1">
      <c r="A9" s="64" t="s">
        <v>28</v>
      </c>
      <c r="B9" s="59">
        <v>2</v>
      </c>
      <c r="C9" s="59">
        <v>2</v>
      </c>
      <c r="D9" s="191" t="s">
        <v>758</v>
      </c>
      <c r="E9" s="96">
        <v>50000</v>
      </c>
      <c r="F9" s="56"/>
      <c r="G9" s="56"/>
      <c r="H9" s="83">
        <v>26850</v>
      </c>
      <c r="I9" s="56"/>
      <c r="J9" s="56"/>
      <c r="K9" s="451">
        <f>SUM(E9-H9)</f>
        <v>23150</v>
      </c>
      <c r="L9" s="57" t="s">
        <v>759</v>
      </c>
      <c r="M9" s="149" t="s">
        <v>1216</v>
      </c>
      <c r="N9" s="672">
        <v>50</v>
      </c>
      <c r="O9" s="85" t="s">
        <v>31</v>
      </c>
      <c r="P9" s="61">
        <v>19</v>
      </c>
      <c r="Q9" s="60" t="s">
        <v>31</v>
      </c>
      <c r="R9" s="62">
        <v>80</v>
      </c>
      <c r="S9" s="501">
        <v>84</v>
      </c>
      <c r="T9" s="163" t="s">
        <v>131</v>
      </c>
      <c r="U9" s="163" t="s">
        <v>170</v>
      </c>
      <c r="V9" s="163" t="s">
        <v>131</v>
      </c>
      <c r="W9" s="163" t="s">
        <v>131</v>
      </c>
      <c r="X9" s="62" t="s">
        <v>41</v>
      </c>
      <c r="Y9" s="163" t="s">
        <v>170</v>
      </c>
      <c r="Z9" s="126"/>
      <c r="AA9" s="65"/>
      <c r="AB9" s="65"/>
      <c r="AC9" s="65"/>
      <c r="AD9" s="65"/>
      <c r="AE9" s="65"/>
      <c r="AF9" s="65"/>
      <c r="AG9" s="65"/>
      <c r="AH9" s="65"/>
      <c r="AI9" s="65"/>
      <c r="AJ9" s="65"/>
    </row>
    <row r="10" spans="1:36" s="65" customFormat="1" ht="46.5">
      <c r="A10" s="64" t="s">
        <v>28</v>
      </c>
      <c r="B10" s="69">
        <v>3</v>
      </c>
      <c r="C10" s="69">
        <v>3</v>
      </c>
      <c r="D10" s="346" t="s">
        <v>760</v>
      </c>
      <c r="E10" s="96">
        <v>78000</v>
      </c>
      <c r="F10" s="56"/>
      <c r="G10" s="56"/>
      <c r="H10" s="83">
        <v>59700</v>
      </c>
      <c r="I10" s="56"/>
      <c r="J10" s="56"/>
      <c r="K10" s="83">
        <f>SUM(E10-H10)</f>
        <v>18300</v>
      </c>
      <c r="L10" s="57" t="s">
        <v>761</v>
      </c>
      <c r="M10" s="149" t="s">
        <v>1349</v>
      </c>
      <c r="N10" s="672">
        <v>80</v>
      </c>
      <c r="O10" s="85" t="s">
        <v>31</v>
      </c>
      <c r="P10" s="61">
        <v>22</v>
      </c>
      <c r="Q10" s="60" t="s">
        <v>31</v>
      </c>
      <c r="R10" s="62">
        <v>80</v>
      </c>
      <c r="S10" s="501">
        <v>87</v>
      </c>
      <c r="T10" s="163" t="s">
        <v>131</v>
      </c>
      <c r="U10" s="163" t="s">
        <v>170</v>
      </c>
      <c r="V10" s="163" t="s">
        <v>170</v>
      </c>
      <c r="W10" s="163" t="s">
        <v>131</v>
      </c>
      <c r="X10" s="62" t="s">
        <v>41</v>
      </c>
      <c r="Y10" s="163" t="s">
        <v>170</v>
      </c>
      <c r="Z10" s="126"/>
    </row>
    <row r="11" spans="1:36" s="50" customFormat="1">
      <c r="A11" s="99"/>
      <c r="B11" s="40"/>
      <c r="C11" s="40"/>
      <c r="D11" s="42" t="s">
        <v>38</v>
      </c>
      <c r="E11" s="43"/>
      <c r="F11" s="43"/>
      <c r="G11" s="43"/>
      <c r="H11" s="43"/>
      <c r="I11" s="43"/>
      <c r="J11" s="43"/>
      <c r="K11" s="43"/>
      <c r="L11" s="45"/>
      <c r="M11" s="46"/>
      <c r="N11" s="40"/>
      <c r="O11" s="47"/>
      <c r="P11" s="48"/>
      <c r="Q11" s="49"/>
      <c r="R11" s="44"/>
      <c r="S11" s="1220"/>
      <c r="T11" s="46"/>
      <c r="U11" s="46"/>
      <c r="V11" s="46"/>
      <c r="W11" s="46"/>
      <c r="X11" s="140"/>
      <c r="Y11" s="668"/>
      <c r="Z11" s="680"/>
    </row>
    <row r="12" spans="1:36" s="347" customFormat="1">
      <c r="A12" s="64" t="s">
        <v>39</v>
      </c>
      <c r="B12" s="59">
        <v>4</v>
      </c>
      <c r="C12" s="59">
        <v>1</v>
      </c>
      <c r="D12" s="191" t="s">
        <v>762</v>
      </c>
      <c r="E12" s="96">
        <v>70000</v>
      </c>
      <c r="F12" s="56"/>
      <c r="G12" s="56"/>
      <c r="H12" s="83">
        <v>40284</v>
      </c>
      <c r="I12" s="56"/>
      <c r="J12" s="56"/>
      <c r="K12" s="83">
        <f>SUM(E12-H12)</f>
        <v>29716</v>
      </c>
      <c r="L12" s="57" t="s">
        <v>371</v>
      </c>
      <c r="M12" s="149" t="s">
        <v>1350</v>
      </c>
      <c r="N12" s="672">
        <v>20</v>
      </c>
      <c r="O12" s="85" t="s">
        <v>1215</v>
      </c>
      <c r="P12" s="61">
        <v>22</v>
      </c>
      <c r="Q12" s="60" t="s">
        <v>1215</v>
      </c>
      <c r="R12" s="62">
        <v>80</v>
      </c>
      <c r="S12" s="501">
        <v>83</v>
      </c>
      <c r="T12" s="163" t="s">
        <v>170</v>
      </c>
      <c r="U12" s="163" t="s">
        <v>170</v>
      </c>
      <c r="V12" s="163" t="s">
        <v>170</v>
      </c>
      <c r="W12" s="163" t="s">
        <v>131</v>
      </c>
      <c r="X12" s="62" t="s">
        <v>41</v>
      </c>
      <c r="Y12" s="163" t="s">
        <v>170</v>
      </c>
      <c r="Z12" s="126"/>
      <c r="AA12" s="330" t="s">
        <v>33</v>
      </c>
      <c r="AB12" s="330"/>
      <c r="AC12" s="330"/>
      <c r="AD12" s="330"/>
      <c r="AE12" s="330"/>
      <c r="AF12" s="330"/>
      <c r="AG12" s="330"/>
      <c r="AH12" s="330"/>
      <c r="AI12" s="330"/>
      <c r="AJ12" s="330"/>
    </row>
    <row r="13" spans="1:36" s="347" customFormat="1" ht="46.5">
      <c r="A13" s="64" t="s">
        <v>39</v>
      </c>
      <c r="B13" s="69">
        <v>5</v>
      </c>
      <c r="C13" s="69">
        <v>2</v>
      </c>
      <c r="D13" s="191" t="s">
        <v>763</v>
      </c>
      <c r="E13" s="96">
        <v>80000</v>
      </c>
      <c r="F13" s="56"/>
      <c r="G13" s="56"/>
      <c r="H13" s="562">
        <v>43751.199999999997</v>
      </c>
      <c r="I13" s="56"/>
      <c r="J13" s="56"/>
      <c r="K13" s="83">
        <f>SUM(E13-H13)</f>
        <v>36248.800000000003</v>
      </c>
      <c r="L13" s="57" t="s">
        <v>179</v>
      </c>
      <c r="M13" s="149" t="s">
        <v>1351</v>
      </c>
      <c r="N13" s="672">
        <v>20</v>
      </c>
      <c r="O13" s="85" t="s">
        <v>1352</v>
      </c>
      <c r="P13" s="61">
        <v>17</v>
      </c>
      <c r="Q13" s="60" t="s">
        <v>1352</v>
      </c>
      <c r="R13" s="62">
        <v>80</v>
      </c>
      <c r="S13" s="501">
        <v>83</v>
      </c>
      <c r="T13" s="163" t="s">
        <v>170</v>
      </c>
      <c r="U13" s="163" t="s">
        <v>170</v>
      </c>
      <c r="V13" s="163" t="s">
        <v>170</v>
      </c>
      <c r="W13" s="163" t="s">
        <v>131</v>
      </c>
      <c r="X13" s="62" t="s">
        <v>41</v>
      </c>
      <c r="Y13" s="163" t="s">
        <v>170</v>
      </c>
      <c r="Z13" s="126"/>
      <c r="AA13" s="330" t="s">
        <v>33</v>
      </c>
      <c r="AB13" s="330"/>
      <c r="AC13" s="330"/>
      <c r="AD13" s="330"/>
      <c r="AE13" s="330"/>
      <c r="AF13" s="330"/>
      <c r="AG13" s="330"/>
      <c r="AH13" s="330"/>
      <c r="AI13" s="330"/>
      <c r="AJ13" s="330"/>
    </row>
    <row r="14" spans="1:36" s="347" customFormat="1" ht="46.5">
      <c r="A14" s="64" t="s">
        <v>39</v>
      </c>
      <c r="B14" s="59">
        <v>6</v>
      </c>
      <c r="C14" s="59">
        <v>3</v>
      </c>
      <c r="D14" s="191" t="s">
        <v>764</v>
      </c>
      <c r="E14" s="96">
        <v>300000</v>
      </c>
      <c r="F14" s="56"/>
      <c r="G14" s="56"/>
      <c r="H14" s="1114" t="s">
        <v>1775</v>
      </c>
      <c r="I14" s="56"/>
      <c r="J14" s="56"/>
      <c r="K14" s="83"/>
      <c r="L14" s="57" t="s">
        <v>179</v>
      </c>
      <c r="M14" s="189" t="s">
        <v>1774</v>
      </c>
      <c r="N14" s="672">
        <v>30</v>
      </c>
      <c r="O14" s="85" t="s">
        <v>31</v>
      </c>
      <c r="P14" s="61">
        <v>185</v>
      </c>
      <c r="Q14" s="60" t="s">
        <v>31</v>
      </c>
      <c r="R14" s="62">
        <v>80</v>
      </c>
      <c r="S14" s="501">
        <v>84.4</v>
      </c>
      <c r="T14" s="163" t="s">
        <v>170</v>
      </c>
      <c r="U14" s="163" t="s">
        <v>131</v>
      </c>
      <c r="V14" s="163" t="s">
        <v>131</v>
      </c>
      <c r="W14" s="163" t="s">
        <v>131</v>
      </c>
      <c r="X14" s="62" t="s">
        <v>41</v>
      </c>
      <c r="Y14" s="163" t="s">
        <v>170</v>
      </c>
      <c r="Z14" s="126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</row>
    <row r="15" spans="1:36" s="347" customFormat="1" ht="46.5">
      <c r="A15" s="64" t="s">
        <v>39</v>
      </c>
      <c r="B15" s="69">
        <v>7</v>
      </c>
      <c r="C15" s="69">
        <v>4</v>
      </c>
      <c r="D15" s="191" t="s">
        <v>765</v>
      </c>
      <c r="E15" s="96">
        <v>100000</v>
      </c>
      <c r="F15" s="56"/>
      <c r="G15" s="56"/>
      <c r="H15" s="83">
        <v>86800</v>
      </c>
      <c r="I15" s="56"/>
      <c r="J15" s="56"/>
      <c r="K15" s="83">
        <f>E15-H15</f>
        <v>13200</v>
      </c>
      <c r="L15" s="348">
        <v>20821</v>
      </c>
      <c r="M15" s="64" t="s">
        <v>1776</v>
      </c>
      <c r="N15" s="914">
        <v>500</v>
      </c>
      <c r="O15" s="915" t="s">
        <v>91</v>
      </c>
      <c r="P15" s="1002" t="s">
        <v>1353</v>
      </c>
      <c r="Q15" s="60"/>
      <c r="R15" s="62">
        <v>80</v>
      </c>
      <c r="S15" s="501">
        <v>85</v>
      </c>
      <c r="T15" s="163" t="s">
        <v>170</v>
      </c>
      <c r="U15" s="163" t="s">
        <v>131</v>
      </c>
      <c r="V15" s="163" t="s">
        <v>131</v>
      </c>
      <c r="W15" s="163" t="s">
        <v>131</v>
      </c>
      <c r="X15" s="62" t="s">
        <v>41</v>
      </c>
      <c r="Y15" s="163" t="s">
        <v>170</v>
      </c>
      <c r="Z15" s="126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</row>
    <row r="16" spans="1:36" s="349" customFormat="1" ht="46.5">
      <c r="A16" s="64" t="s">
        <v>39</v>
      </c>
      <c r="B16" s="59">
        <v>8</v>
      </c>
      <c r="C16" s="59">
        <v>5</v>
      </c>
      <c r="D16" s="226" t="s">
        <v>766</v>
      </c>
      <c r="E16" s="90">
        <v>60000</v>
      </c>
      <c r="F16" s="184"/>
      <c r="G16" s="184"/>
      <c r="H16" s="1114" t="s">
        <v>1775</v>
      </c>
      <c r="I16" s="184"/>
      <c r="J16" s="184"/>
      <c r="K16" s="91"/>
      <c r="L16" s="73" t="s">
        <v>378</v>
      </c>
      <c r="M16" s="67" t="s">
        <v>1777</v>
      </c>
      <c r="N16" s="916">
        <v>20</v>
      </c>
      <c r="O16" s="915" t="s">
        <v>1352</v>
      </c>
      <c r="P16" s="92">
        <v>25</v>
      </c>
      <c r="Q16" s="93" t="s">
        <v>1352</v>
      </c>
      <c r="R16" s="68">
        <v>80</v>
      </c>
      <c r="S16" s="275">
        <v>85.32</v>
      </c>
      <c r="T16" s="163" t="s">
        <v>170</v>
      </c>
      <c r="U16" s="163" t="s">
        <v>131</v>
      </c>
      <c r="V16" s="163" t="s">
        <v>131</v>
      </c>
      <c r="W16" s="163" t="s">
        <v>131</v>
      </c>
      <c r="X16" s="62" t="s">
        <v>41</v>
      </c>
      <c r="Y16" s="163" t="s">
        <v>170</v>
      </c>
      <c r="Z16" s="126"/>
      <c r="AA16" s="296" t="s">
        <v>33</v>
      </c>
      <c r="AB16" s="296"/>
      <c r="AC16" s="296"/>
      <c r="AD16" s="296"/>
      <c r="AE16" s="296"/>
      <c r="AF16" s="296"/>
      <c r="AG16" s="296"/>
      <c r="AH16" s="296"/>
      <c r="AI16" s="296"/>
      <c r="AJ16" s="296"/>
    </row>
    <row r="17" spans="1:36" s="50" customFormat="1">
      <c r="A17" s="99"/>
      <c r="B17" s="40"/>
      <c r="C17" s="40"/>
      <c r="D17" s="42" t="s">
        <v>65</v>
      </c>
      <c r="E17" s="43"/>
      <c r="F17" s="43"/>
      <c r="G17" s="43"/>
      <c r="H17" s="43"/>
      <c r="I17" s="43"/>
      <c r="J17" s="43"/>
      <c r="K17" s="43"/>
      <c r="L17" s="45"/>
      <c r="M17" s="46"/>
      <c r="N17" s="40"/>
      <c r="O17" s="47"/>
      <c r="P17" s="48"/>
      <c r="Q17" s="49"/>
      <c r="R17" s="44"/>
      <c r="S17" s="1220"/>
      <c r="T17" s="46"/>
      <c r="U17" s="46"/>
      <c r="V17" s="46"/>
      <c r="W17" s="46"/>
      <c r="X17" s="140"/>
      <c r="Y17" s="668"/>
      <c r="Z17" s="680"/>
    </row>
    <row r="18" spans="1:36" s="351" customFormat="1" ht="46.5">
      <c r="A18" s="64" t="s">
        <v>66</v>
      </c>
      <c r="B18" s="69">
        <v>9</v>
      </c>
      <c r="C18" s="69">
        <v>1</v>
      </c>
      <c r="D18" s="191" t="s">
        <v>767</v>
      </c>
      <c r="E18" s="96">
        <v>70000</v>
      </c>
      <c r="F18" s="56"/>
      <c r="G18" s="56"/>
      <c r="H18" s="56"/>
      <c r="I18" s="56"/>
      <c r="J18" s="56"/>
      <c r="K18" s="56"/>
      <c r="L18" s="350" t="s">
        <v>768</v>
      </c>
      <c r="M18" s="64" t="s">
        <v>1778</v>
      </c>
      <c r="N18" s="672">
        <v>40</v>
      </c>
      <c r="O18" s="85" t="s">
        <v>31</v>
      </c>
      <c r="P18" s="61"/>
      <c r="Q18" s="60"/>
      <c r="R18" s="62">
        <v>80</v>
      </c>
      <c r="S18" s="501"/>
      <c r="T18" s="64"/>
      <c r="U18" s="64"/>
      <c r="V18" s="64"/>
      <c r="W18" s="64"/>
      <c r="X18" s="62" t="s">
        <v>41</v>
      </c>
      <c r="Y18" s="163" t="s">
        <v>131</v>
      </c>
      <c r="Z18" s="126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</row>
    <row r="19" spans="1:36" s="351" customFormat="1">
      <c r="A19" s="64" t="s">
        <v>66</v>
      </c>
      <c r="B19" s="59">
        <v>10</v>
      </c>
      <c r="C19" s="59">
        <v>2</v>
      </c>
      <c r="D19" s="191" t="s">
        <v>769</v>
      </c>
      <c r="E19" s="96">
        <v>200000</v>
      </c>
      <c r="F19" s="56"/>
      <c r="G19" s="56"/>
      <c r="H19" s="1114" t="s">
        <v>1353</v>
      </c>
      <c r="I19" s="56"/>
      <c r="J19" s="56"/>
      <c r="K19" s="83"/>
      <c r="L19" s="57" t="s">
        <v>770</v>
      </c>
      <c r="M19" s="64" t="s">
        <v>1777</v>
      </c>
      <c r="N19" s="672">
        <v>40</v>
      </c>
      <c r="O19" s="85" t="s">
        <v>31</v>
      </c>
      <c r="P19" s="61">
        <v>30</v>
      </c>
      <c r="Q19" s="60" t="s">
        <v>31</v>
      </c>
      <c r="R19" s="62">
        <v>80</v>
      </c>
      <c r="S19" s="501">
        <v>82.4</v>
      </c>
      <c r="T19" s="163" t="s">
        <v>170</v>
      </c>
      <c r="U19" s="163" t="s">
        <v>131</v>
      </c>
      <c r="V19" s="163" t="s">
        <v>131</v>
      </c>
      <c r="W19" s="163" t="s">
        <v>131</v>
      </c>
      <c r="X19" s="62" t="s">
        <v>41</v>
      </c>
      <c r="Y19" s="163" t="s">
        <v>170</v>
      </c>
      <c r="Z19" s="678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</row>
    <row r="20" spans="1:36" s="50" customFormat="1">
      <c r="A20" s="99"/>
      <c r="B20" s="40"/>
      <c r="C20" s="40"/>
      <c r="D20" s="42" t="s">
        <v>84</v>
      </c>
      <c r="E20" s="43"/>
      <c r="F20" s="43"/>
      <c r="G20" s="43"/>
      <c r="H20" s="43"/>
      <c r="I20" s="43"/>
      <c r="J20" s="43"/>
      <c r="K20" s="43"/>
      <c r="L20" s="45"/>
      <c r="M20" s="46"/>
      <c r="N20" s="40"/>
      <c r="O20" s="47"/>
      <c r="P20" s="48"/>
      <c r="Q20" s="49"/>
      <c r="R20" s="44"/>
      <c r="S20" s="1220"/>
      <c r="T20" s="46"/>
      <c r="U20" s="46"/>
      <c r="V20" s="46"/>
      <c r="W20" s="46"/>
      <c r="X20" s="140"/>
      <c r="Y20" s="668"/>
      <c r="Z20" s="680"/>
    </row>
    <row r="21" spans="1:36" s="352" customFormat="1" ht="46.5">
      <c r="A21" s="64" t="s">
        <v>85</v>
      </c>
      <c r="B21" s="69">
        <v>11</v>
      </c>
      <c r="C21" s="69">
        <v>1</v>
      </c>
      <c r="D21" s="346" t="s">
        <v>771</v>
      </c>
      <c r="E21" s="96">
        <v>120000</v>
      </c>
      <c r="F21" s="56"/>
      <c r="G21" s="56"/>
      <c r="H21" s="56"/>
      <c r="I21" s="56"/>
      <c r="J21" s="56"/>
      <c r="K21" s="56"/>
      <c r="L21" s="57" t="s">
        <v>772</v>
      </c>
      <c r="M21" s="64" t="s">
        <v>1779</v>
      </c>
      <c r="N21" s="672">
        <v>15</v>
      </c>
      <c r="O21" s="85" t="s">
        <v>31</v>
      </c>
      <c r="P21" s="61"/>
      <c r="Q21" s="60"/>
      <c r="R21" s="62">
        <v>80</v>
      </c>
      <c r="S21" s="501"/>
      <c r="T21" s="163"/>
      <c r="U21" s="163"/>
      <c r="V21" s="163"/>
      <c r="W21" s="163"/>
      <c r="X21" s="62" t="s">
        <v>41</v>
      </c>
      <c r="Y21" s="163" t="s">
        <v>131</v>
      </c>
      <c r="Z21" s="678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</row>
    <row r="22" spans="1:36" s="352" customFormat="1" ht="46.5">
      <c r="A22" s="64" t="s">
        <v>85</v>
      </c>
      <c r="B22" s="59">
        <v>12</v>
      </c>
      <c r="C22" s="59">
        <v>2</v>
      </c>
      <c r="D22" s="346" t="s">
        <v>773</v>
      </c>
      <c r="E22" s="96">
        <v>60000</v>
      </c>
      <c r="F22" s="56"/>
      <c r="G22" s="56"/>
      <c r="H22" s="56"/>
      <c r="I22" s="56"/>
      <c r="J22" s="56"/>
      <c r="K22" s="56"/>
      <c r="L22" s="57" t="s">
        <v>280</v>
      </c>
      <c r="M22" s="64" t="s">
        <v>1780</v>
      </c>
      <c r="N22" s="672">
        <v>80</v>
      </c>
      <c r="O22" s="85" t="s">
        <v>31</v>
      </c>
      <c r="P22" s="61"/>
      <c r="Q22" s="60"/>
      <c r="R22" s="62">
        <v>80</v>
      </c>
      <c r="S22" s="501"/>
      <c r="T22" s="64"/>
      <c r="U22" s="64"/>
      <c r="V22" s="64"/>
      <c r="W22" s="64"/>
      <c r="X22" s="68" t="s">
        <v>41</v>
      </c>
      <c r="Y22" s="163" t="s">
        <v>131</v>
      </c>
      <c r="Z22" s="678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</row>
    <row r="23" spans="1:36" s="352" customFormat="1">
      <c r="A23" s="64" t="s">
        <v>85</v>
      </c>
      <c r="B23" s="69">
        <v>13</v>
      </c>
      <c r="C23" s="69">
        <v>3</v>
      </c>
      <c r="D23" s="191" t="s">
        <v>774</v>
      </c>
      <c r="E23" s="96">
        <v>90000</v>
      </c>
      <c r="F23" s="56"/>
      <c r="G23" s="56"/>
      <c r="H23" s="2495" t="s">
        <v>1782</v>
      </c>
      <c r="I23" s="2496"/>
      <c r="J23" s="2497"/>
      <c r="K23" s="83"/>
      <c r="L23" s="57" t="s">
        <v>280</v>
      </c>
      <c r="M23" s="64" t="s">
        <v>116</v>
      </c>
      <c r="N23" s="672">
        <v>600</v>
      </c>
      <c r="O23" s="85" t="s">
        <v>91</v>
      </c>
      <c r="P23" s="61">
        <v>300</v>
      </c>
      <c r="Q23" s="85" t="s">
        <v>91</v>
      </c>
      <c r="R23" s="62">
        <v>80</v>
      </c>
      <c r="S23" s="2312" t="s">
        <v>126</v>
      </c>
      <c r="T23" s="64"/>
      <c r="U23" s="163" t="s">
        <v>131</v>
      </c>
      <c r="V23" s="163" t="s">
        <v>131</v>
      </c>
      <c r="W23" s="163" t="s">
        <v>131</v>
      </c>
      <c r="X23" s="68" t="s">
        <v>41</v>
      </c>
      <c r="Y23" s="163" t="s">
        <v>170</v>
      </c>
      <c r="Z23" s="678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</row>
    <row r="24" spans="1:36" s="352" customFormat="1" ht="46.5">
      <c r="A24" s="64" t="s">
        <v>85</v>
      </c>
      <c r="B24" s="59">
        <v>14</v>
      </c>
      <c r="C24" s="59">
        <v>4</v>
      </c>
      <c r="D24" s="346" t="s">
        <v>775</v>
      </c>
      <c r="E24" s="96">
        <v>300000</v>
      </c>
      <c r="F24" s="56"/>
      <c r="G24" s="56"/>
      <c r="H24" s="1114" t="s">
        <v>1353</v>
      </c>
      <c r="I24" s="56"/>
      <c r="J24" s="56"/>
      <c r="K24" s="56"/>
      <c r="L24" s="57" t="s">
        <v>444</v>
      </c>
      <c r="M24" s="64" t="s">
        <v>1781</v>
      </c>
      <c r="N24" s="917">
        <v>300</v>
      </c>
      <c r="O24" s="915" t="s">
        <v>31</v>
      </c>
      <c r="P24" s="61">
        <v>11</v>
      </c>
      <c r="Q24" s="60" t="s">
        <v>31</v>
      </c>
      <c r="R24" s="62">
        <v>80</v>
      </c>
      <c r="S24" s="501">
        <v>82.53</v>
      </c>
      <c r="T24" s="163" t="s">
        <v>131</v>
      </c>
      <c r="U24" s="163" t="s">
        <v>131</v>
      </c>
      <c r="V24" s="163" t="s">
        <v>131</v>
      </c>
      <c r="W24" s="163" t="s">
        <v>131</v>
      </c>
      <c r="X24" s="68" t="s">
        <v>41</v>
      </c>
      <c r="Y24" s="163" t="s">
        <v>170</v>
      </c>
      <c r="Z24" s="678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</row>
    <row r="25" spans="1:36" s="352" customFormat="1">
      <c r="A25" s="64" t="s">
        <v>85</v>
      </c>
      <c r="B25" s="69">
        <v>15</v>
      </c>
      <c r="C25" s="69">
        <v>5</v>
      </c>
      <c r="D25" s="346" t="s">
        <v>776</v>
      </c>
      <c r="E25" s="96">
        <v>50000</v>
      </c>
      <c r="F25" s="56"/>
      <c r="G25" s="56"/>
      <c r="H25" s="56"/>
      <c r="I25" s="56"/>
      <c r="J25" s="56"/>
      <c r="K25" s="56"/>
      <c r="L25" s="57" t="s">
        <v>515</v>
      </c>
      <c r="M25" s="64"/>
      <c r="N25" s="672">
        <v>40</v>
      </c>
      <c r="O25" s="85" t="s">
        <v>31</v>
      </c>
      <c r="P25" s="61"/>
      <c r="Q25" s="60"/>
      <c r="R25" s="62">
        <v>80</v>
      </c>
      <c r="S25" s="501"/>
      <c r="T25" s="64"/>
      <c r="U25" s="64"/>
      <c r="V25" s="64"/>
      <c r="W25" s="64"/>
      <c r="X25" s="68" t="s">
        <v>41</v>
      </c>
      <c r="Y25" s="163" t="s">
        <v>131</v>
      </c>
      <c r="Z25" s="678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</row>
    <row r="26" spans="1:36" s="66" customFormat="1" ht="15.75" customHeight="1">
      <c r="A26" s="65"/>
      <c r="B26" s="126"/>
      <c r="C26" s="126"/>
      <c r="D26" s="127"/>
      <c r="L26" s="130"/>
      <c r="M26" s="131"/>
      <c r="N26" s="126"/>
      <c r="O26" s="132"/>
      <c r="P26" s="131"/>
      <c r="Q26" s="131"/>
      <c r="R26" s="133"/>
      <c r="S26" s="1221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6" s="66" customFormat="1">
      <c r="A27" s="65"/>
      <c r="B27" s="126"/>
      <c r="C27" s="126"/>
      <c r="D27" s="2457" t="s">
        <v>100</v>
      </c>
      <c r="E27" s="2457"/>
      <c r="F27" s="2457"/>
      <c r="G27" s="2457"/>
      <c r="H27" s="2457"/>
      <c r="I27" s="2457"/>
      <c r="J27" s="2457"/>
      <c r="K27" s="2457"/>
      <c r="L27" s="2457"/>
      <c r="M27" s="2457"/>
      <c r="N27" s="126"/>
      <c r="O27" s="132"/>
      <c r="P27" s="131"/>
      <c r="Q27" s="131"/>
      <c r="R27" s="133"/>
      <c r="S27" s="1221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6" s="66" customFormat="1" ht="21.75" customHeight="1">
      <c r="A28" s="65"/>
      <c r="B28" s="126"/>
      <c r="C28" s="126"/>
      <c r="D28" s="127"/>
      <c r="L28" s="130"/>
      <c r="M28" s="131"/>
      <c r="N28" s="126"/>
      <c r="O28" s="132"/>
      <c r="P28" s="131"/>
      <c r="Q28" s="131"/>
      <c r="R28" s="133"/>
      <c r="S28" s="1221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6" s="66" customFormat="1" ht="21.75" customHeight="1">
      <c r="A29" s="65"/>
      <c r="B29" s="126"/>
      <c r="C29" s="126"/>
      <c r="D29" s="127"/>
      <c r="L29" s="130"/>
      <c r="M29" s="131"/>
      <c r="N29" s="126"/>
      <c r="O29" s="132"/>
      <c r="P29" s="131"/>
      <c r="Q29" s="131"/>
      <c r="R29" s="133"/>
      <c r="S29" s="1221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6" s="66" customFormat="1" ht="21.75" customHeight="1">
      <c r="A30" s="65"/>
      <c r="B30" s="126"/>
      <c r="C30" s="126"/>
      <c r="D30" s="127"/>
      <c r="L30" s="130"/>
      <c r="M30" s="131"/>
      <c r="N30" s="126"/>
      <c r="O30" s="132"/>
      <c r="P30" s="131"/>
      <c r="Q30" s="131"/>
      <c r="R30" s="133"/>
      <c r="S30" s="1221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6" s="66" customFormat="1" ht="21.75" customHeight="1">
      <c r="A31" s="65"/>
      <c r="B31" s="126"/>
      <c r="C31" s="126"/>
      <c r="D31" s="127"/>
      <c r="L31" s="130"/>
      <c r="M31" s="131"/>
      <c r="N31" s="126"/>
      <c r="O31" s="132"/>
      <c r="P31" s="131"/>
      <c r="Q31" s="131"/>
      <c r="R31" s="133"/>
      <c r="S31" s="1221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6" s="66" customFormat="1" ht="21.75" customHeight="1">
      <c r="A32" s="65"/>
      <c r="B32" s="126"/>
      <c r="C32" s="126"/>
      <c r="D32" s="127"/>
      <c r="L32" s="130"/>
      <c r="M32" s="131"/>
      <c r="N32" s="126"/>
      <c r="O32" s="132"/>
      <c r="P32" s="131"/>
      <c r="Q32" s="131"/>
      <c r="R32" s="133"/>
      <c r="S32" s="1221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6" s="129" customFormat="1" ht="21.75" customHeight="1">
      <c r="A33" s="133"/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31"/>
      <c r="N33" s="126"/>
      <c r="O33" s="132"/>
      <c r="P33" s="131"/>
      <c r="Q33" s="131"/>
      <c r="R33" s="133"/>
      <c r="S33" s="1221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6" s="129" customFormat="1" ht="21.75" customHeight="1">
      <c r="A34" s="133"/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31"/>
      <c r="N34" s="126"/>
      <c r="O34" s="132"/>
      <c r="P34" s="131"/>
      <c r="Q34" s="131"/>
      <c r="R34" s="133"/>
      <c r="S34" s="1221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6" s="129" customFormat="1" ht="21.75" customHeight="1">
      <c r="A35" s="133"/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31"/>
      <c r="N35" s="126"/>
      <c r="O35" s="132"/>
      <c r="P35" s="131"/>
      <c r="Q35" s="131"/>
      <c r="R35" s="133"/>
      <c r="S35" s="1221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1:36" s="129" customFormat="1" ht="21.75" customHeight="1">
      <c r="A36" s="133"/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31"/>
      <c r="N36" s="126"/>
      <c r="O36" s="132"/>
      <c r="P36" s="131"/>
      <c r="Q36" s="131"/>
      <c r="R36" s="133"/>
      <c r="S36" s="1221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6" s="129" customFormat="1" ht="21.75" customHeight="1">
      <c r="A37" s="133"/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31"/>
      <c r="N37" s="126"/>
      <c r="O37" s="132"/>
      <c r="P37" s="131"/>
      <c r="Q37" s="131"/>
      <c r="R37" s="133"/>
      <c r="S37" s="1221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6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31"/>
      <c r="N38" s="126"/>
      <c r="O38" s="132"/>
      <c r="P38" s="131"/>
      <c r="Q38" s="131"/>
      <c r="R38" s="133"/>
      <c r="S38" s="1221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</row>
    <row r="39" spans="1:36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31"/>
      <c r="N39" s="126"/>
      <c r="O39" s="132"/>
      <c r="P39" s="131"/>
      <c r="Q39" s="131"/>
      <c r="R39" s="133"/>
      <c r="S39" s="1221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</row>
    <row r="40" spans="1:36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31"/>
      <c r="N40" s="126"/>
      <c r="O40" s="132"/>
      <c r="P40" s="131"/>
      <c r="Q40" s="131"/>
      <c r="R40" s="133"/>
      <c r="S40" s="1221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</row>
    <row r="41" spans="1:36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31"/>
      <c r="N41" s="126"/>
      <c r="O41" s="132"/>
      <c r="P41" s="131"/>
      <c r="Q41" s="131"/>
      <c r="R41" s="133"/>
      <c r="S41" s="1221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</row>
    <row r="42" spans="1:36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31"/>
      <c r="N42" s="126"/>
      <c r="O42" s="132"/>
      <c r="P42" s="131"/>
      <c r="Q42" s="131"/>
      <c r="R42" s="133"/>
      <c r="S42" s="1221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</row>
    <row r="43" spans="1:36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31"/>
      <c r="N43" s="126"/>
      <c r="O43" s="132"/>
      <c r="P43" s="131"/>
      <c r="Q43" s="131"/>
      <c r="R43" s="133"/>
      <c r="S43" s="1221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</row>
    <row r="44" spans="1:36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31"/>
      <c r="N44" s="126"/>
      <c r="O44" s="132"/>
      <c r="P44" s="131"/>
      <c r="Q44" s="131"/>
      <c r="R44" s="133"/>
      <c r="S44" s="1221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</row>
    <row r="45" spans="1:36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31"/>
      <c r="N45" s="126"/>
      <c r="O45" s="132"/>
      <c r="P45" s="131"/>
      <c r="Q45" s="131"/>
      <c r="R45" s="133"/>
      <c r="S45" s="1221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</row>
    <row r="46" spans="1:36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31"/>
      <c r="N46" s="126"/>
      <c r="O46" s="132"/>
      <c r="P46" s="131"/>
      <c r="Q46" s="131"/>
      <c r="R46" s="133"/>
      <c r="S46" s="1221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</row>
    <row r="47" spans="1:36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31"/>
      <c r="N47" s="126"/>
      <c r="O47" s="132"/>
      <c r="P47" s="131"/>
      <c r="Q47" s="131"/>
      <c r="R47" s="133"/>
      <c r="S47" s="1221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</row>
    <row r="48" spans="1:36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31"/>
      <c r="N48" s="126"/>
      <c r="O48" s="132"/>
      <c r="P48" s="131"/>
      <c r="Q48" s="131"/>
      <c r="R48" s="126"/>
      <c r="S48" s="1883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</row>
    <row r="49" spans="1:36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31"/>
      <c r="N49" s="126"/>
      <c r="O49" s="132"/>
      <c r="P49" s="131"/>
      <c r="Q49" s="131"/>
      <c r="R49" s="126"/>
      <c r="S49" s="1883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</row>
    <row r="50" spans="1:36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31"/>
      <c r="N50" s="126"/>
      <c r="O50" s="132"/>
      <c r="P50" s="131"/>
      <c r="Q50" s="131"/>
      <c r="R50" s="126"/>
      <c r="S50" s="1883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</row>
    <row r="51" spans="1:36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31"/>
      <c r="N51" s="126"/>
      <c r="O51" s="132"/>
      <c r="P51" s="131"/>
      <c r="Q51" s="131"/>
      <c r="R51" s="126"/>
      <c r="S51" s="1883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</row>
    <row r="52" spans="1:36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31"/>
      <c r="N52" s="126"/>
      <c r="O52" s="132"/>
      <c r="P52" s="131"/>
      <c r="Q52" s="131"/>
      <c r="R52" s="126"/>
      <c r="S52" s="1883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</row>
    <row r="53" spans="1:36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31"/>
      <c r="N53" s="126"/>
      <c r="O53" s="132"/>
      <c r="P53" s="131"/>
      <c r="Q53" s="131"/>
      <c r="R53" s="126"/>
      <c r="S53" s="1883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</row>
    <row r="54" spans="1:36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31"/>
      <c r="N54" s="126"/>
      <c r="O54" s="132"/>
      <c r="P54" s="131"/>
      <c r="Q54" s="131"/>
      <c r="R54" s="126"/>
      <c r="S54" s="1883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</row>
    <row r="55" spans="1:36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31"/>
      <c r="N55" s="126"/>
      <c r="O55" s="132"/>
      <c r="P55" s="131"/>
      <c r="Q55" s="131"/>
      <c r="R55" s="126"/>
      <c r="S55" s="1883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</row>
    <row r="56" spans="1:36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31"/>
      <c r="N56" s="126"/>
      <c r="O56" s="132"/>
      <c r="P56" s="131"/>
      <c r="Q56" s="131"/>
      <c r="R56" s="126"/>
      <c r="S56" s="1883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</row>
    <row r="57" spans="1:36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31"/>
      <c r="N57" s="126"/>
      <c r="O57" s="132"/>
      <c r="P57" s="131"/>
      <c r="Q57" s="131"/>
      <c r="R57" s="126"/>
      <c r="S57" s="1883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</row>
    <row r="58" spans="1:36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31"/>
      <c r="N58" s="126"/>
      <c r="O58" s="132"/>
      <c r="P58" s="131"/>
      <c r="Q58" s="131"/>
      <c r="R58" s="126"/>
      <c r="S58" s="1883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</row>
    <row r="59" spans="1:36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31"/>
      <c r="N59" s="126"/>
      <c r="O59" s="132"/>
      <c r="P59" s="131"/>
      <c r="Q59" s="131"/>
      <c r="R59" s="126"/>
      <c r="S59" s="1883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1:36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31"/>
      <c r="N60" s="126"/>
      <c r="O60" s="132"/>
      <c r="P60" s="131"/>
      <c r="Q60" s="131"/>
      <c r="R60" s="126"/>
      <c r="S60" s="1883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</row>
    <row r="61" spans="1:36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31"/>
      <c r="N61" s="126"/>
      <c r="O61" s="132"/>
      <c r="P61" s="131"/>
      <c r="Q61" s="131"/>
      <c r="R61" s="126"/>
      <c r="S61" s="1883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</row>
    <row r="62" spans="1:36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31"/>
      <c r="N62" s="126"/>
      <c r="O62" s="132"/>
      <c r="P62" s="131"/>
      <c r="Q62" s="131"/>
      <c r="R62" s="126"/>
      <c r="S62" s="1883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</row>
    <row r="63" spans="1:36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31"/>
      <c r="N63" s="126"/>
      <c r="O63" s="132"/>
      <c r="P63" s="131"/>
      <c r="Q63" s="131"/>
      <c r="R63" s="126"/>
      <c r="S63" s="1883"/>
      <c r="T63" s="131"/>
      <c r="U63" s="131"/>
      <c r="V63" s="131"/>
      <c r="W63" s="131"/>
      <c r="X63" s="131"/>
      <c r="Y63" s="317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</row>
    <row r="64" spans="1:36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31"/>
      <c r="N64" s="126"/>
      <c r="O64" s="132"/>
      <c r="P64" s="131"/>
      <c r="Q64" s="131"/>
      <c r="R64" s="126"/>
      <c r="S64" s="1883"/>
      <c r="T64" s="131"/>
      <c r="U64" s="131"/>
      <c r="V64" s="131"/>
      <c r="W64" s="131"/>
      <c r="X64" s="131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</row>
    <row r="65" spans="1:36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31"/>
      <c r="N65" s="126"/>
      <c r="O65" s="132"/>
      <c r="P65" s="131"/>
      <c r="Q65" s="131"/>
      <c r="R65" s="126"/>
      <c r="S65" s="1883"/>
      <c r="T65" s="131"/>
      <c r="U65" s="131"/>
      <c r="V65" s="131"/>
      <c r="W65" s="131"/>
      <c r="X65" s="131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</row>
    <row r="66" spans="1:36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31"/>
      <c r="N66" s="126"/>
      <c r="O66" s="132"/>
      <c r="P66" s="131"/>
      <c r="Q66" s="131"/>
      <c r="R66" s="126"/>
      <c r="S66" s="1883"/>
      <c r="T66" s="131"/>
      <c r="U66" s="131"/>
      <c r="V66" s="131"/>
      <c r="W66" s="131"/>
      <c r="X66" s="131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</row>
    <row r="67" spans="1:36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31"/>
      <c r="N67" s="126"/>
      <c r="O67" s="132"/>
      <c r="P67" s="131"/>
      <c r="Q67" s="131"/>
      <c r="R67" s="126"/>
      <c r="S67" s="1883"/>
      <c r="T67" s="131"/>
      <c r="U67" s="131"/>
      <c r="V67" s="131"/>
      <c r="W67" s="131"/>
      <c r="X67" s="131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</row>
    <row r="68" spans="1:36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31"/>
      <c r="N68" s="126"/>
      <c r="O68" s="132"/>
      <c r="P68" s="131"/>
      <c r="Q68" s="131"/>
      <c r="R68" s="126"/>
      <c r="S68" s="1883"/>
      <c r="T68" s="131"/>
      <c r="U68" s="131"/>
      <c r="V68" s="131"/>
      <c r="W68" s="131"/>
      <c r="X68" s="131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</row>
    <row r="69" spans="1:36" s="313" customFormat="1" ht="21.75" customHeight="1">
      <c r="A69" s="126"/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31"/>
      <c r="N69" s="126"/>
      <c r="O69" s="132"/>
      <c r="P69" s="131"/>
      <c r="Q69" s="131"/>
      <c r="R69" s="126"/>
      <c r="S69" s="1883"/>
      <c r="T69" s="131"/>
      <c r="U69" s="131"/>
      <c r="V69" s="131"/>
      <c r="W69" s="131"/>
      <c r="X69" s="131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</row>
    <row r="70" spans="1:36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31"/>
      <c r="N70" s="126"/>
      <c r="O70" s="132"/>
      <c r="P70" s="131"/>
      <c r="Q70" s="131"/>
      <c r="R70" s="133"/>
      <c r="S70" s="1221"/>
      <c r="T70" s="65"/>
      <c r="U70" s="65"/>
      <c r="V70" s="65"/>
      <c r="W70" s="65"/>
      <c r="X70" s="65"/>
      <c r="Y70" s="116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</row>
    <row r="71" spans="1:36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31"/>
      <c r="N71" s="126"/>
      <c r="O71" s="132"/>
      <c r="P71" s="131"/>
      <c r="Q71" s="131"/>
      <c r="R71" s="133"/>
      <c r="S71" s="1221"/>
      <c r="T71" s="65"/>
      <c r="U71" s="65"/>
      <c r="V71" s="65"/>
      <c r="W71" s="65"/>
      <c r="X71" s="65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</row>
    <row r="72" spans="1:36" s="129" customFormat="1" ht="21.75" customHeight="1">
      <c r="A72" s="133"/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31"/>
      <c r="N72" s="126"/>
      <c r="O72" s="132"/>
      <c r="P72" s="131"/>
      <c r="Q72" s="131"/>
      <c r="R72" s="133"/>
      <c r="S72" s="1221"/>
      <c r="T72" s="65"/>
      <c r="U72" s="65"/>
      <c r="V72" s="65"/>
      <c r="W72" s="65"/>
      <c r="X72" s="65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</row>
    <row r="73" spans="1:36" s="129" customFormat="1" ht="21.75" customHeight="1">
      <c r="A73" s="133"/>
      <c r="B73" s="126"/>
      <c r="C73" s="126"/>
      <c r="D73" s="127"/>
      <c r="E73" s="66"/>
      <c r="F73" s="66"/>
      <c r="G73" s="66"/>
      <c r="H73" s="66"/>
      <c r="I73" s="66"/>
      <c r="J73" s="66"/>
      <c r="K73" s="66"/>
      <c r="L73" s="130"/>
      <c r="M73" s="131"/>
      <c r="N73" s="126"/>
      <c r="O73" s="132"/>
      <c r="P73" s="131"/>
      <c r="Q73" s="131"/>
      <c r="R73" s="133"/>
      <c r="S73" s="1221"/>
      <c r="T73" s="65"/>
      <c r="U73" s="65"/>
      <c r="V73" s="65"/>
      <c r="W73" s="65"/>
      <c r="X73" s="65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</row>
    <row r="74" spans="1:36" s="129" customFormat="1" ht="21.75" customHeight="1">
      <c r="A74" s="133"/>
      <c r="B74" s="126"/>
      <c r="C74" s="126"/>
      <c r="D74" s="127"/>
      <c r="E74" s="66"/>
      <c r="F74" s="66"/>
      <c r="G74" s="66"/>
      <c r="H74" s="66"/>
      <c r="I74" s="66"/>
      <c r="J74" s="66"/>
      <c r="K74" s="66"/>
      <c r="L74" s="130"/>
      <c r="M74" s="131"/>
      <c r="N74" s="126"/>
      <c r="O74" s="132"/>
      <c r="P74" s="131"/>
      <c r="Q74" s="131"/>
      <c r="R74" s="133"/>
      <c r="S74" s="1221"/>
      <c r="T74" s="65"/>
      <c r="U74" s="65"/>
      <c r="V74" s="65"/>
      <c r="W74" s="65"/>
      <c r="X74" s="65"/>
      <c r="Y74" s="116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1:36" s="129" customFormat="1" ht="21.75" customHeight="1">
      <c r="A75" s="133"/>
      <c r="B75" s="126"/>
      <c r="C75" s="126"/>
      <c r="D75" s="127"/>
      <c r="E75" s="66"/>
      <c r="F75" s="66"/>
      <c r="G75" s="66"/>
      <c r="H75" s="66"/>
      <c r="I75" s="66"/>
      <c r="J75" s="66"/>
      <c r="K75" s="66"/>
      <c r="L75" s="130"/>
      <c r="M75" s="131"/>
      <c r="N75" s="126"/>
      <c r="O75" s="132"/>
      <c r="P75" s="131"/>
      <c r="Q75" s="131"/>
      <c r="R75" s="133"/>
      <c r="S75" s="1221"/>
      <c r="T75" s="65"/>
      <c r="U75" s="65"/>
      <c r="V75" s="65"/>
      <c r="W75" s="65"/>
      <c r="X75" s="65"/>
      <c r="Y75" s="116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</row>
    <row r="76" spans="1:36" s="129" customFormat="1" ht="21.75" customHeight="1">
      <c r="A76" s="133"/>
      <c r="B76" s="126"/>
      <c r="C76" s="126"/>
      <c r="D76" s="127"/>
      <c r="E76" s="66"/>
      <c r="F76" s="66"/>
      <c r="G76" s="66"/>
      <c r="H76" s="66"/>
      <c r="I76" s="66"/>
      <c r="J76" s="66"/>
      <c r="K76" s="66"/>
      <c r="L76" s="130"/>
      <c r="M76" s="131"/>
      <c r="N76" s="126"/>
      <c r="O76" s="132"/>
      <c r="P76" s="131"/>
      <c r="Q76" s="131"/>
      <c r="R76" s="133"/>
      <c r="S76" s="1221"/>
      <c r="T76" s="65"/>
      <c r="U76" s="65"/>
      <c r="V76" s="65"/>
      <c r="W76" s="65"/>
      <c r="X76" s="65"/>
      <c r="Y76" s="116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</row>
    <row r="77" spans="1:36" s="129" customFormat="1" ht="21.75" customHeight="1">
      <c r="A77" s="133"/>
      <c r="B77" s="126"/>
      <c r="C77" s="126"/>
      <c r="D77" s="127"/>
      <c r="E77" s="66"/>
      <c r="F77" s="66"/>
      <c r="G77" s="66"/>
      <c r="H77" s="66"/>
      <c r="I77" s="66"/>
      <c r="J77" s="66"/>
      <c r="K77" s="66"/>
      <c r="L77" s="130"/>
      <c r="M77" s="131"/>
      <c r="N77" s="126"/>
      <c r="O77" s="132"/>
      <c r="P77" s="131"/>
      <c r="Q77" s="131"/>
      <c r="R77" s="133"/>
      <c r="S77" s="1221"/>
      <c r="T77" s="65"/>
      <c r="U77" s="65"/>
      <c r="V77" s="65"/>
      <c r="W77" s="65"/>
      <c r="X77" s="65"/>
      <c r="Y77" s="116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</row>
    <row r="78" spans="1:36" s="129" customFormat="1" ht="21.75" customHeight="1">
      <c r="A78" s="133"/>
      <c r="B78" s="126"/>
      <c r="C78" s="126"/>
      <c r="D78" s="127"/>
      <c r="E78" s="66"/>
      <c r="F78" s="66"/>
      <c r="G78" s="66"/>
      <c r="H78" s="66"/>
      <c r="I78" s="66"/>
      <c r="J78" s="66"/>
      <c r="K78" s="66"/>
      <c r="L78" s="130"/>
      <c r="M78" s="131"/>
      <c r="N78" s="126"/>
      <c r="O78" s="132"/>
      <c r="P78" s="131"/>
      <c r="Q78" s="131"/>
      <c r="R78" s="133"/>
      <c r="S78" s="1221"/>
      <c r="T78" s="65"/>
      <c r="U78" s="65"/>
      <c r="V78" s="65"/>
      <c r="W78" s="65"/>
      <c r="X78" s="65"/>
      <c r="Y78" s="8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</row>
    <row r="79" spans="1:36" s="129" customFormat="1" ht="21.75" customHeight="1">
      <c r="A79" s="133"/>
      <c r="B79" s="126"/>
      <c r="C79" s="126"/>
      <c r="D79" s="127"/>
      <c r="E79" s="66"/>
      <c r="F79" s="66"/>
      <c r="G79" s="66"/>
      <c r="H79" s="66"/>
      <c r="I79" s="66"/>
      <c r="J79" s="66"/>
      <c r="K79" s="66"/>
      <c r="L79" s="130"/>
      <c r="M79" s="131"/>
      <c r="N79" s="126"/>
      <c r="O79" s="132"/>
      <c r="P79" s="131"/>
      <c r="Q79" s="131"/>
      <c r="R79" s="133"/>
      <c r="S79" s="1221"/>
      <c r="T79" s="65"/>
      <c r="U79" s="65"/>
      <c r="V79" s="65"/>
      <c r="W79" s="65"/>
      <c r="X79" s="65"/>
      <c r="Y79" s="8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</row>
    <row r="80" spans="1:36" s="129" customFormat="1" ht="21.75" customHeight="1">
      <c r="A80" s="133"/>
      <c r="B80" s="126"/>
      <c r="C80" s="126"/>
      <c r="D80" s="127"/>
      <c r="E80" s="66"/>
      <c r="F80" s="66"/>
      <c r="G80" s="66"/>
      <c r="H80" s="66"/>
      <c r="I80" s="66"/>
      <c r="J80" s="66"/>
      <c r="K80" s="66"/>
      <c r="L80" s="130"/>
      <c r="M80" s="131"/>
      <c r="N80" s="126"/>
      <c r="O80" s="132"/>
      <c r="P80" s="131"/>
      <c r="Q80" s="131"/>
      <c r="R80" s="133"/>
      <c r="S80" s="1221"/>
      <c r="T80" s="65"/>
      <c r="U80" s="65"/>
      <c r="V80" s="65"/>
      <c r="W80" s="65"/>
      <c r="X80" s="65"/>
      <c r="Y80" s="8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</row>
    <row r="81" spans="1:36" s="129" customFormat="1" ht="21.75" customHeight="1">
      <c r="A81" s="133"/>
      <c r="B81" s="126"/>
      <c r="C81" s="126"/>
      <c r="D81" s="127"/>
      <c r="E81" s="66"/>
      <c r="F81" s="66"/>
      <c r="G81" s="66"/>
      <c r="H81" s="66"/>
      <c r="I81" s="66"/>
      <c r="J81" s="66"/>
      <c r="K81" s="66"/>
      <c r="L81" s="130"/>
      <c r="M81" s="131"/>
      <c r="N81" s="126"/>
      <c r="O81" s="132"/>
      <c r="P81" s="131"/>
      <c r="Q81" s="131"/>
      <c r="R81" s="133"/>
      <c r="S81" s="1221"/>
      <c r="T81" s="65"/>
      <c r="U81" s="65"/>
      <c r="V81" s="65"/>
      <c r="W81" s="65"/>
      <c r="X81" s="65"/>
      <c r="Y81" s="8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</row>
    <row r="82" spans="1:36" s="129" customFormat="1" ht="21.75" customHeight="1">
      <c r="A82" s="133"/>
      <c r="B82" s="126"/>
      <c r="C82" s="126"/>
      <c r="D82" s="127"/>
      <c r="E82" s="66"/>
      <c r="F82" s="66"/>
      <c r="G82" s="66"/>
      <c r="H82" s="66"/>
      <c r="I82" s="66"/>
      <c r="J82" s="66"/>
      <c r="K82" s="66"/>
      <c r="L82" s="130"/>
      <c r="M82" s="131"/>
      <c r="N82" s="126"/>
      <c r="O82" s="132"/>
      <c r="P82" s="131"/>
      <c r="Q82" s="131"/>
      <c r="R82" s="133"/>
      <c r="S82" s="1221"/>
      <c r="T82" s="65"/>
      <c r="U82" s="65"/>
      <c r="V82" s="65"/>
      <c r="W82" s="65"/>
      <c r="X82" s="65"/>
      <c r="Y82" s="8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</row>
    <row r="83" spans="1:36" s="129" customFormat="1" ht="21.75" customHeight="1">
      <c r="A83" s="133"/>
      <c r="B83" s="126"/>
      <c r="C83" s="126"/>
      <c r="D83" s="127"/>
      <c r="E83" s="66"/>
      <c r="F83" s="66"/>
      <c r="G83" s="66"/>
      <c r="H83" s="66"/>
      <c r="I83" s="66"/>
      <c r="J83" s="66"/>
      <c r="K83" s="66"/>
      <c r="L83" s="130"/>
      <c r="M83" s="131"/>
      <c r="N83" s="126"/>
      <c r="O83" s="132"/>
      <c r="P83" s="131"/>
      <c r="Q83" s="131"/>
      <c r="R83" s="133"/>
      <c r="S83" s="1221"/>
      <c r="T83" s="65"/>
      <c r="U83" s="65"/>
      <c r="V83" s="65"/>
      <c r="W83" s="65"/>
      <c r="X83" s="65"/>
      <c r="Y83" s="8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</row>
    <row r="84" spans="1:36" s="129" customFormat="1" ht="21.75" customHeight="1">
      <c r="A84" s="133"/>
      <c r="B84" s="126"/>
      <c r="C84" s="126"/>
      <c r="D84" s="127"/>
      <c r="E84" s="66"/>
      <c r="F84" s="66"/>
      <c r="G84" s="66"/>
      <c r="H84" s="66"/>
      <c r="I84" s="66"/>
      <c r="J84" s="66"/>
      <c r="K84" s="66"/>
      <c r="L84" s="130"/>
      <c r="M84" s="131"/>
      <c r="N84" s="126"/>
      <c r="O84" s="132"/>
      <c r="P84" s="131"/>
      <c r="Q84" s="131"/>
      <c r="R84" s="133"/>
      <c r="S84" s="1221"/>
      <c r="T84" s="65"/>
      <c r="U84" s="65"/>
      <c r="V84" s="65"/>
      <c r="W84" s="65"/>
      <c r="X84" s="65"/>
      <c r="Y84" s="8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</row>
    <row r="85" spans="1:36" s="129" customFormat="1" ht="21.75" customHeight="1">
      <c r="A85" s="133"/>
      <c r="B85" s="126"/>
      <c r="C85" s="126"/>
      <c r="D85" s="127"/>
      <c r="E85" s="66"/>
      <c r="F85" s="66"/>
      <c r="G85" s="66"/>
      <c r="H85" s="66"/>
      <c r="I85" s="66"/>
      <c r="J85" s="66"/>
      <c r="K85" s="66"/>
      <c r="L85" s="130"/>
      <c r="M85" s="131"/>
      <c r="N85" s="126"/>
      <c r="O85" s="132"/>
      <c r="P85" s="131"/>
      <c r="Q85" s="131"/>
      <c r="R85" s="133"/>
      <c r="S85" s="1221"/>
      <c r="T85" s="65"/>
      <c r="U85" s="65"/>
      <c r="V85" s="65"/>
      <c r="W85" s="65"/>
      <c r="X85" s="65"/>
      <c r="Y85" s="8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</row>
    <row r="86" spans="1:36" s="10" customFormat="1" ht="21.75" customHeight="1">
      <c r="A86" s="137"/>
      <c r="B86" s="6"/>
      <c r="C86" s="6"/>
      <c r="D86" s="7"/>
      <c r="E86" s="8"/>
      <c r="F86" s="8"/>
      <c r="G86" s="8"/>
      <c r="H86" s="8"/>
      <c r="I86" s="8"/>
      <c r="J86" s="8"/>
      <c r="K86" s="8"/>
      <c r="L86" s="11"/>
      <c r="M86" s="12"/>
      <c r="N86" s="13"/>
      <c r="O86" s="14"/>
      <c r="P86" s="12"/>
      <c r="Q86" s="12"/>
      <c r="R86" s="15"/>
      <c r="S86" s="1219"/>
      <c r="T86" s="16"/>
      <c r="U86" s="16"/>
      <c r="V86" s="16"/>
      <c r="W86" s="16"/>
      <c r="X86" s="16"/>
      <c r="Y86" s="8"/>
      <c r="Z86" s="16"/>
      <c r="AA86" s="16"/>
      <c r="AB86" s="16"/>
      <c r="AC86" s="16"/>
      <c r="AD86" s="16"/>
      <c r="AE86" s="134"/>
      <c r="AF86" s="134"/>
      <c r="AG86" s="134"/>
      <c r="AH86" s="134"/>
      <c r="AI86" s="134"/>
      <c r="AJ86" s="134"/>
    </row>
    <row r="87" spans="1:36" s="10" customFormat="1" ht="21.75" customHeight="1">
      <c r="A87" s="137"/>
      <c r="B87" s="6"/>
      <c r="C87" s="6"/>
      <c r="D87" s="7"/>
      <c r="E87" s="8"/>
      <c r="F87" s="8"/>
      <c r="G87" s="8"/>
      <c r="H87" s="8"/>
      <c r="I87" s="8"/>
      <c r="J87" s="8"/>
      <c r="K87" s="8"/>
      <c r="L87" s="11"/>
      <c r="M87" s="12"/>
      <c r="N87" s="13"/>
      <c r="O87" s="14"/>
      <c r="P87" s="12"/>
      <c r="Q87" s="12"/>
      <c r="R87" s="15"/>
      <c r="S87" s="1219"/>
      <c r="T87" s="16"/>
      <c r="U87" s="16"/>
      <c r="V87" s="16"/>
      <c r="W87" s="16"/>
      <c r="X87" s="16"/>
      <c r="Y87" s="8"/>
      <c r="Z87" s="16"/>
      <c r="AA87" s="16"/>
      <c r="AB87" s="16"/>
      <c r="AC87" s="16"/>
      <c r="AD87" s="16"/>
      <c r="AE87" s="134"/>
      <c r="AF87" s="134"/>
      <c r="AG87" s="134"/>
      <c r="AH87" s="134"/>
      <c r="AI87" s="134"/>
      <c r="AJ87" s="134"/>
    </row>
    <row r="88" spans="1:36" s="10" customFormat="1" ht="21.75" customHeight="1">
      <c r="A88" s="137"/>
      <c r="B88" s="6"/>
      <c r="C88" s="6"/>
      <c r="D88" s="7"/>
      <c r="E88" s="8"/>
      <c r="F88" s="8"/>
      <c r="G88" s="8"/>
      <c r="H88" s="8"/>
      <c r="I88" s="8"/>
      <c r="J88" s="8"/>
      <c r="K88" s="8"/>
      <c r="L88" s="11"/>
      <c r="M88" s="12"/>
      <c r="N88" s="13"/>
      <c r="O88" s="14"/>
      <c r="P88" s="12"/>
      <c r="Q88" s="12"/>
      <c r="R88" s="15"/>
      <c r="S88" s="1219"/>
      <c r="T88" s="16"/>
      <c r="U88" s="16"/>
      <c r="V88" s="16"/>
      <c r="W88" s="16"/>
      <c r="X88" s="16"/>
      <c r="Y88" s="8"/>
      <c r="Z88" s="16"/>
      <c r="AA88" s="16"/>
      <c r="AB88" s="16"/>
      <c r="AC88" s="16"/>
      <c r="AD88" s="16"/>
      <c r="AE88" s="134"/>
      <c r="AF88" s="134"/>
      <c r="AG88" s="134"/>
      <c r="AH88" s="134"/>
      <c r="AI88" s="134"/>
      <c r="AJ88" s="134"/>
    </row>
    <row r="89" spans="1:36" s="10" customFormat="1" ht="21.75" customHeight="1">
      <c r="A89" s="137"/>
      <c r="B89" s="6"/>
      <c r="C89" s="6"/>
      <c r="D89" s="7"/>
      <c r="E89" s="8"/>
      <c r="F89" s="8"/>
      <c r="G89" s="8"/>
      <c r="H89" s="8"/>
      <c r="I89" s="8"/>
      <c r="J89" s="8"/>
      <c r="K89" s="8"/>
      <c r="L89" s="11"/>
      <c r="M89" s="12"/>
      <c r="N89" s="13"/>
      <c r="O89" s="14"/>
      <c r="P89" s="12"/>
      <c r="Q89" s="12"/>
      <c r="R89" s="15"/>
      <c r="S89" s="1219"/>
      <c r="T89" s="16"/>
      <c r="U89" s="16"/>
      <c r="V89" s="16"/>
      <c r="W89" s="16"/>
      <c r="X89" s="16"/>
      <c r="Y89" s="8"/>
      <c r="Z89" s="16"/>
      <c r="AA89" s="16"/>
      <c r="AB89" s="16"/>
      <c r="AC89" s="16"/>
      <c r="AD89" s="16"/>
      <c r="AE89" s="134"/>
      <c r="AF89" s="134"/>
      <c r="AG89" s="134"/>
      <c r="AH89" s="134"/>
      <c r="AI89" s="134"/>
      <c r="AJ89" s="134"/>
    </row>
    <row r="90" spans="1:36" s="10" customFormat="1" ht="21.75" customHeight="1">
      <c r="A90" s="137"/>
      <c r="B90" s="6"/>
      <c r="C90" s="6"/>
      <c r="D90" s="7"/>
      <c r="E90" s="8"/>
      <c r="F90" s="8"/>
      <c r="G90" s="8"/>
      <c r="H90" s="8"/>
      <c r="I90" s="8"/>
      <c r="J90" s="8"/>
      <c r="K90" s="8"/>
      <c r="L90" s="11"/>
      <c r="M90" s="12"/>
      <c r="N90" s="13"/>
      <c r="O90" s="14"/>
      <c r="P90" s="12"/>
      <c r="Q90" s="12"/>
      <c r="R90" s="15"/>
      <c r="S90" s="1219"/>
      <c r="T90" s="16"/>
      <c r="U90" s="16"/>
      <c r="V90" s="16"/>
      <c r="W90" s="16"/>
      <c r="X90" s="16"/>
      <c r="Y90" s="8"/>
      <c r="Z90" s="16"/>
      <c r="AA90" s="16"/>
      <c r="AB90" s="16"/>
      <c r="AC90" s="16"/>
      <c r="AD90" s="16"/>
      <c r="AE90" s="134"/>
      <c r="AF90" s="134"/>
      <c r="AG90" s="134"/>
      <c r="AH90" s="134"/>
      <c r="AI90" s="134"/>
      <c r="AJ90" s="134"/>
    </row>
    <row r="91" spans="1:36" s="10" customFormat="1" ht="21.75" customHeight="1">
      <c r="A91" s="137"/>
      <c r="B91" s="6"/>
      <c r="C91" s="6"/>
      <c r="D91" s="7"/>
      <c r="E91" s="8"/>
      <c r="F91" s="8"/>
      <c r="G91" s="8"/>
      <c r="H91" s="8"/>
      <c r="I91" s="8"/>
      <c r="J91" s="8"/>
      <c r="K91" s="8"/>
      <c r="L91" s="11"/>
      <c r="M91" s="12"/>
      <c r="N91" s="13"/>
      <c r="O91" s="14"/>
      <c r="P91" s="12"/>
      <c r="Q91" s="12"/>
      <c r="R91" s="15"/>
      <c r="S91" s="1219"/>
      <c r="T91" s="16"/>
      <c r="U91" s="16"/>
      <c r="V91" s="16"/>
      <c r="W91" s="16"/>
      <c r="X91" s="16"/>
      <c r="Y91" s="8"/>
      <c r="Z91" s="16"/>
      <c r="AA91" s="16"/>
      <c r="AB91" s="16"/>
      <c r="AC91" s="16"/>
      <c r="AD91" s="16"/>
      <c r="AE91" s="134"/>
      <c r="AF91" s="134"/>
      <c r="AG91" s="134"/>
      <c r="AH91" s="134"/>
      <c r="AI91" s="134"/>
      <c r="AJ91" s="134"/>
    </row>
    <row r="92" spans="1:36" s="10" customFormat="1" ht="21.75" customHeight="1">
      <c r="A92" s="137"/>
      <c r="B92" s="6"/>
      <c r="C92" s="6"/>
      <c r="D92" s="7"/>
      <c r="E92" s="8"/>
      <c r="F92" s="8"/>
      <c r="G92" s="8"/>
      <c r="H92" s="8"/>
      <c r="I92" s="8"/>
      <c r="J92" s="8"/>
      <c r="K92" s="8"/>
      <c r="L92" s="11"/>
      <c r="M92" s="12"/>
      <c r="N92" s="13"/>
      <c r="O92" s="14"/>
      <c r="P92" s="12"/>
      <c r="Q92" s="12"/>
      <c r="R92" s="15"/>
      <c r="S92" s="1219"/>
      <c r="T92" s="16"/>
      <c r="U92" s="16"/>
      <c r="V92" s="16"/>
      <c r="W92" s="16"/>
      <c r="X92" s="16"/>
      <c r="Y92" s="65"/>
      <c r="Z92" s="16"/>
      <c r="AA92" s="16"/>
      <c r="AB92" s="16"/>
      <c r="AC92" s="16"/>
      <c r="AD92" s="16"/>
      <c r="AE92" s="134"/>
      <c r="AF92" s="134"/>
      <c r="AG92" s="134"/>
      <c r="AH92" s="134"/>
      <c r="AI92" s="134"/>
      <c r="AJ92" s="134"/>
    </row>
    <row r="93" spans="1:36">
      <c r="Y93" s="65"/>
    </row>
    <row r="94" spans="1:36">
      <c r="Y94" s="65"/>
    </row>
    <row r="95" spans="1:36">
      <c r="Y95" s="65"/>
    </row>
    <row r="96" spans="1:36">
      <c r="Y96" s="133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  <row r="130" spans="25:25">
      <c r="Y130" s="133"/>
    </row>
  </sheetData>
  <mergeCells count="17">
    <mergeCell ref="V4:V5"/>
    <mergeCell ref="B1:X1"/>
    <mergeCell ref="B2:X2"/>
    <mergeCell ref="D27:M27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H23:J23"/>
    <mergeCell ref="U4:U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9"/>
  <sheetViews>
    <sheetView view="pageBreakPreview" topLeftCell="B10" zoomScale="80" zoomScaleNormal="80" zoomScaleSheetLayoutView="80" workbookViewId="0">
      <selection activeCell="G8" sqref="G8"/>
    </sheetView>
  </sheetViews>
  <sheetFormatPr defaultRowHeight="23.25"/>
  <cols>
    <col min="1" max="1" width="7.875" style="362" hidden="1" customWidth="1"/>
    <col min="2" max="2" width="3.75" style="6" customWidth="1"/>
    <col min="3" max="3" width="3.625" style="6" customWidth="1"/>
    <col min="4" max="4" width="50.625" style="7" customWidth="1"/>
    <col min="5" max="6" width="9.625" style="864" customWidth="1"/>
    <col min="7" max="7" width="11" style="864" customWidth="1"/>
    <col min="8" max="8" width="9.625" style="897" customWidth="1"/>
    <col min="9" max="9" width="9.625" style="864" customWidth="1"/>
    <col min="10" max="10" width="11" style="864" customWidth="1"/>
    <col min="11" max="11" width="8.625" style="864" customWidth="1"/>
    <col min="12" max="12" width="8.125" style="11" customWidth="1"/>
    <col min="13" max="13" width="12.5" style="13" customWidth="1"/>
    <col min="14" max="14" width="5.625" style="13" customWidth="1"/>
    <col min="15" max="15" width="5.625" style="14" customWidth="1"/>
    <col min="16" max="16" width="5.625" style="13" customWidth="1"/>
    <col min="17" max="17" width="5.625" style="14" customWidth="1"/>
    <col min="18" max="18" width="8.125" style="15" customWidth="1"/>
    <col min="19" max="19" width="7" style="906" bestFit="1" customWidth="1"/>
    <col min="20" max="20" width="11" style="15" customWidth="1"/>
    <col min="21" max="23" width="9.875" style="15" customWidth="1"/>
    <col min="24" max="25" width="8" style="15" customWidth="1"/>
    <col min="26" max="26" width="9" style="16"/>
    <col min="27" max="27" width="22.625" style="1024" customWidth="1"/>
    <col min="28" max="30" width="9" style="16"/>
    <col min="31" max="36" width="9" style="134"/>
    <col min="37" max="16384" width="9" style="8"/>
  </cols>
  <sheetData>
    <row r="1" spans="1:36" s="1330" customFormat="1" ht="29.25">
      <c r="A1" s="1328"/>
      <c r="B1" s="2435" t="s">
        <v>229</v>
      </c>
      <c r="C1" s="2435"/>
      <c r="D1" s="2435"/>
      <c r="E1" s="2435"/>
      <c r="F1" s="2435"/>
      <c r="G1" s="2435"/>
      <c r="H1" s="2435"/>
      <c r="I1" s="2435"/>
      <c r="J1" s="2435"/>
      <c r="K1" s="2435"/>
      <c r="L1" s="2435"/>
      <c r="M1" s="2435"/>
      <c r="N1" s="2435"/>
      <c r="O1" s="2435"/>
      <c r="P1" s="2435"/>
      <c r="Q1" s="2435"/>
      <c r="R1" s="2435"/>
      <c r="S1" s="2435"/>
      <c r="T1" s="2435"/>
      <c r="U1" s="2435"/>
      <c r="V1" s="2435"/>
      <c r="W1" s="2435"/>
      <c r="X1" s="1329"/>
      <c r="Y1" s="1329"/>
      <c r="AA1" s="1331"/>
    </row>
    <row r="2" spans="1:36" s="1334" customFormat="1" ht="23.25" customHeight="1">
      <c r="A2" s="1328"/>
      <c r="B2" s="1332"/>
      <c r="C2" s="1332"/>
      <c r="D2" s="2436" t="s">
        <v>821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33"/>
      <c r="Y2" s="1333"/>
      <c r="AA2" s="1335"/>
    </row>
    <row r="3" spans="1:36" s="16" customFormat="1" ht="23.45" customHeight="1">
      <c r="A3" s="362"/>
      <c r="B3" s="6"/>
      <c r="C3" s="6"/>
      <c r="D3" s="7"/>
      <c r="E3" s="864"/>
      <c r="F3" s="864"/>
      <c r="G3" s="864"/>
      <c r="H3" s="897"/>
      <c r="I3" s="864"/>
      <c r="J3" s="864"/>
      <c r="K3" s="864"/>
      <c r="L3" s="11"/>
      <c r="M3" s="13"/>
      <c r="N3" s="13"/>
      <c r="O3" s="14"/>
      <c r="P3" s="13"/>
      <c r="Q3" s="14"/>
      <c r="R3" s="15"/>
      <c r="S3" s="906"/>
      <c r="T3" s="15"/>
      <c r="U3" s="15"/>
      <c r="V3" s="15"/>
      <c r="W3" s="15"/>
      <c r="X3" s="15"/>
      <c r="Y3" s="15"/>
      <c r="AA3" s="1024"/>
      <c r="AE3" s="134"/>
      <c r="AF3" s="134"/>
      <c r="AG3" s="134"/>
      <c r="AH3" s="134"/>
      <c r="AI3" s="134"/>
      <c r="AJ3" s="134"/>
    </row>
    <row r="4" spans="1:36" s="22" customFormat="1" ht="21.75" customHeight="1">
      <c r="A4" s="17"/>
      <c r="B4" s="18"/>
      <c r="C4" s="363"/>
      <c r="D4" s="2437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25"/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25"/>
    </row>
    <row r="6" spans="1:36" s="22" customFormat="1" ht="27" customHeight="1">
      <c r="A6" s="30"/>
      <c r="B6" s="364"/>
      <c r="C6" s="365"/>
      <c r="D6" s="2439"/>
      <c r="E6" s="27" t="s">
        <v>20</v>
      </c>
      <c r="F6" s="27" t="s">
        <v>21</v>
      </c>
      <c r="G6" s="27" t="s">
        <v>21</v>
      </c>
      <c r="H6" s="31" t="s">
        <v>20</v>
      </c>
      <c r="I6" s="32" t="s">
        <v>21</v>
      </c>
      <c r="J6" s="27" t="s">
        <v>21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890" t="s">
        <v>24</v>
      </c>
      <c r="U6" s="887" t="s">
        <v>25</v>
      </c>
      <c r="V6" s="39" t="s">
        <v>26</v>
      </c>
      <c r="W6" s="39" t="s">
        <v>26</v>
      </c>
      <c r="X6" s="39"/>
      <c r="Y6" s="991" t="s">
        <v>1409</v>
      </c>
      <c r="AA6" s="1025"/>
    </row>
    <row r="7" spans="1:36" s="50" customFormat="1">
      <c r="A7" s="44"/>
      <c r="B7" s="44"/>
      <c r="C7" s="41"/>
      <c r="D7" s="42" t="s">
        <v>589</v>
      </c>
      <c r="E7" s="859"/>
      <c r="F7" s="893"/>
      <c r="G7" s="895"/>
      <c r="H7" s="893"/>
      <c r="I7" s="895"/>
      <c r="J7" s="895"/>
      <c r="K7" s="895"/>
      <c r="L7" s="45"/>
      <c r="M7" s="44"/>
      <c r="N7" s="40"/>
      <c r="O7" s="47"/>
      <c r="P7" s="40"/>
      <c r="Q7" s="47"/>
      <c r="R7" s="44"/>
      <c r="S7" s="895"/>
      <c r="T7" s="44"/>
      <c r="U7" s="44"/>
      <c r="V7" s="44"/>
      <c r="W7" s="44"/>
      <c r="X7" s="44"/>
      <c r="Y7" s="44"/>
      <c r="AA7" s="1026"/>
    </row>
    <row r="8" spans="1:36" s="78" customFormat="1" ht="59.25">
      <c r="A8" s="62" t="s">
        <v>801</v>
      </c>
      <c r="B8" s="68">
        <v>1</v>
      </c>
      <c r="C8" s="367">
        <v>1</v>
      </c>
      <c r="D8" s="54" t="s">
        <v>822</v>
      </c>
      <c r="E8" s="891"/>
      <c r="F8" s="891"/>
      <c r="G8" s="194">
        <v>8000</v>
      </c>
      <c r="H8" s="194"/>
      <c r="I8" s="861"/>
      <c r="J8" s="856">
        <v>5344</v>
      </c>
      <c r="K8" s="902">
        <f>SUM(G8-J8)</f>
        <v>2656</v>
      </c>
      <c r="L8" s="117" t="s">
        <v>308</v>
      </c>
      <c r="M8" s="117" t="s">
        <v>1413</v>
      </c>
      <c r="N8" s="889">
        <v>230</v>
      </c>
      <c r="O8" s="75" t="s">
        <v>31</v>
      </c>
      <c r="P8" s="889">
        <v>12</v>
      </c>
      <c r="Q8" s="75" t="s">
        <v>31</v>
      </c>
      <c r="R8" s="68">
        <v>80</v>
      </c>
      <c r="S8" s="907">
        <v>90.6</v>
      </c>
      <c r="T8" s="185" t="s">
        <v>131</v>
      </c>
      <c r="U8" s="185" t="s">
        <v>131</v>
      </c>
      <c r="V8" s="163" t="s">
        <v>170</v>
      </c>
      <c r="W8" s="185" t="s">
        <v>170</v>
      </c>
      <c r="X8" s="552" t="s">
        <v>1267</v>
      </c>
      <c r="Y8" s="665" t="s">
        <v>170</v>
      </c>
      <c r="AA8" s="1027"/>
    </row>
    <row r="9" spans="1:36" s="65" customFormat="1">
      <c r="A9" s="62" t="s">
        <v>801</v>
      </c>
      <c r="B9" s="62">
        <v>2</v>
      </c>
      <c r="C9" s="81">
        <v>2</v>
      </c>
      <c r="D9" s="82" t="s">
        <v>823</v>
      </c>
      <c r="E9" s="860"/>
      <c r="F9" s="88">
        <v>30000</v>
      </c>
      <c r="G9" s="860"/>
      <c r="H9" s="898"/>
      <c r="I9" s="898">
        <v>19670</v>
      </c>
      <c r="J9" s="860"/>
      <c r="K9" s="902">
        <f>SUM(F9-I9)</f>
        <v>10330</v>
      </c>
      <c r="L9" s="57" t="s">
        <v>104</v>
      </c>
      <c r="M9" s="149" t="s">
        <v>1414</v>
      </c>
      <c r="N9" s="369" t="s">
        <v>184</v>
      </c>
      <c r="O9" s="85" t="s">
        <v>31</v>
      </c>
      <c r="P9" s="888">
        <v>4</v>
      </c>
      <c r="Q9" s="85" t="s">
        <v>31</v>
      </c>
      <c r="R9" s="62">
        <v>80</v>
      </c>
      <c r="S9" s="881">
        <v>86</v>
      </c>
      <c r="T9" s="163" t="s">
        <v>170</v>
      </c>
      <c r="U9" s="163" t="s">
        <v>170</v>
      </c>
      <c r="V9" s="163" t="s">
        <v>170</v>
      </c>
      <c r="W9" s="185" t="s">
        <v>170</v>
      </c>
      <c r="X9" s="62" t="s">
        <v>41</v>
      </c>
      <c r="Y9" s="665" t="s">
        <v>170</v>
      </c>
      <c r="Z9" s="65" t="s">
        <v>824</v>
      </c>
      <c r="AA9" s="1028"/>
    </row>
    <row r="10" spans="1:36" s="65" customFormat="1">
      <c r="A10" s="62" t="s">
        <v>801</v>
      </c>
      <c r="B10" s="62">
        <v>3</v>
      </c>
      <c r="C10" s="81">
        <v>3</v>
      </c>
      <c r="D10" s="79" t="s">
        <v>825</v>
      </c>
      <c r="E10" s="860"/>
      <c r="F10" s="88">
        <v>5000</v>
      </c>
      <c r="G10" s="860"/>
      <c r="H10" s="898"/>
      <c r="I10" s="898">
        <v>5000</v>
      </c>
      <c r="J10" s="901"/>
      <c r="K10" s="901">
        <f>SUM(F10-I10)</f>
        <v>0</v>
      </c>
      <c r="L10" s="57" t="s">
        <v>30</v>
      </c>
      <c r="M10" s="98" t="s">
        <v>1415</v>
      </c>
      <c r="N10" s="888">
        <v>30</v>
      </c>
      <c r="O10" s="85" t="s">
        <v>31</v>
      </c>
      <c r="P10" s="888">
        <v>35</v>
      </c>
      <c r="Q10" s="85" t="s">
        <v>31</v>
      </c>
      <c r="R10" s="62">
        <v>80</v>
      </c>
      <c r="S10" s="881">
        <v>85</v>
      </c>
      <c r="T10" s="163" t="s">
        <v>170</v>
      </c>
      <c r="U10" s="163" t="s">
        <v>170</v>
      </c>
      <c r="V10" s="163" t="s">
        <v>170</v>
      </c>
      <c r="W10" s="185" t="s">
        <v>170</v>
      </c>
      <c r="X10" s="62" t="s">
        <v>41</v>
      </c>
      <c r="Y10" s="665" t="s">
        <v>170</v>
      </c>
      <c r="Z10" s="65" t="s">
        <v>42</v>
      </c>
      <c r="AA10" s="1028"/>
    </row>
    <row r="11" spans="1:36" s="50" customFormat="1">
      <c r="A11" s="44"/>
      <c r="B11" s="44"/>
      <c r="C11" s="41"/>
      <c r="D11" s="42" t="s">
        <v>826</v>
      </c>
      <c r="E11" s="859"/>
      <c r="F11" s="893"/>
      <c r="G11" s="895"/>
      <c r="H11" s="893"/>
      <c r="I11" s="895"/>
      <c r="J11" s="895"/>
      <c r="K11" s="895"/>
      <c r="L11" s="45"/>
      <c r="M11" s="44"/>
      <c r="N11" s="40"/>
      <c r="O11" s="47"/>
      <c r="P11" s="40"/>
      <c r="Q11" s="47"/>
      <c r="R11" s="44"/>
      <c r="S11" s="895"/>
      <c r="T11" s="44"/>
      <c r="U11" s="44"/>
      <c r="V11" s="44"/>
      <c r="W11" s="44"/>
      <c r="X11" s="44"/>
      <c r="Y11" s="739"/>
      <c r="AA11" s="1026"/>
    </row>
    <row r="12" spans="1:36" s="65" customFormat="1">
      <c r="A12" s="62" t="s">
        <v>784</v>
      </c>
      <c r="B12" s="62">
        <v>4</v>
      </c>
      <c r="C12" s="81">
        <v>1</v>
      </c>
      <c r="D12" s="86" t="s">
        <v>828</v>
      </c>
      <c r="E12" s="55">
        <v>200000</v>
      </c>
      <c r="F12" s="860"/>
      <c r="G12" s="860"/>
      <c r="H12" s="898">
        <v>149121</v>
      </c>
      <c r="I12" s="900"/>
      <c r="J12" s="860"/>
      <c r="K12" s="900">
        <f>SUM(E12-H12)</f>
        <v>50879</v>
      </c>
      <c r="L12" s="57" t="s">
        <v>44</v>
      </c>
      <c r="M12" s="57" t="s">
        <v>998</v>
      </c>
      <c r="N12" s="888">
        <v>300</v>
      </c>
      <c r="O12" s="85" t="s">
        <v>31</v>
      </c>
      <c r="P12" s="888">
        <v>313</v>
      </c>
      <c r="Q12" s="85" t="s">
        <v>31</v>
      </c>
      <c r="R12" s="62">
        <v>80</v>
      </c>
      <c r="S12" s="881">
        <v>84.4</v>
      </c>
      <c r="T12" s="163" t="s">
        <v>170</v>
      </c>
      <c r="U12" s="163" t="s">
        <v>170</v>
      </c>
      <c r="V12" s="163" t="s">
        <v>170</v>
      </c>
      <c r="W12" s="163" t="s">
        <v>170</v>
      </c>
      <c r="X12" s="62" t="s">
        <v>41</v>
      </c>
      <c r="Y12" s="665" t="s">
        <v>170</v>
      </c>
      <c r="Z12" s="65" t="s">
        <v>33</v>
      </c>
      <c r="AA12" s="1028" t="s">
        <v>1244</v>
      </c>
    </row>
    <row r="13" spans="1:36" s="514" customFormat="1" ht="42">
      <c r="A13" s="218" t="s">
        <v>784</v>
      </c>
      <c r="B13" s="218">
        <v>5</v>
      </c>
      <c r="C13" s="1006">
        <v>2</v>
      </c>
      <c r="D13" s="1239" t="s">
        <v>829</v>
      </c>
      <c r="E13" s="1240"/>
      <c r="F13" s="1240"/>
      <c r="G13" s="1241">
        <v>45000</v>
      </c>
      <c r="H13" s="1241"/>
      <c r="I13" s="1242"/>
      <c r="J13" s="1210">
        <v>106528</v>
      </c>
      <c r="K13" s="1243">
        <f>SUM(G13-J13)</f>
        <v>-61528</v>
      </c>
      <c r="L13" s="1244" t="s">
        <v>44</v>
      </c>
      <c r="M13" s="1168" t="s">
        <v>1410</v>
      </c>
      <c r="N13" s="401">
        <v>3</v>
      </c>
      <c r="O13" s="1169" t="s">
        <v>830</v>
      </c>
      <c r="P13" s="401">
        <v>2</v>
      </c>
      <c r="Q13" s="1169" t="s">
        <v>830</v>
      </c>
      <c r="R13" s="1170">
        <v>80</v>
      </c>
      <c r="S13" s="1539" t="s">
        <v>1679</v>
      </c>
      <c r="T13" s="1129" t="s">
        <v>131</v>
      </c>
      <c r="U13" s="1129" t="s">
        <v>131</v>
      </c>
      <c r="V13" s="1129" t="s">
        <v>131</v>
      </c>
      <c r="W13" s="1129" t="s">
        <v>131</v>
      </c>
      <c r="X13" s="1170" t="s">
        <v>36</v>
      </c>
      <c r="Y13" s="1009" t="s">
        <v>170</v>
      </c>
      <c r="AA13" s="1245"/>
    </row>
    <row r="14" spans="1:36" s="514" customFormat="1">
      <c r="A14" s="219"/>
      <c r="B14" s="219"/>
      <c r="C14" s="1078"/>
      <c r="D14" s="1246"/>
      <c r="E14" s="1247"/>
      <c r="F14" s="1247"/>
      <c r="G14" s="1248"/>
      <c r="H14" s="1248"/>
      <c r="I14" s="1249"/>
      <c r="J14" s="1250"/>
      <c r="K14" s="1251"/>
      <c r="L14" s="1252"/>
      <c r="M14" s="1253" t="s">
        <v>1416</v>
      </c>
      <c r="N14" s="1254"/>
      <c r="O14" s="1255"/>
      <c r="P14" s="1254"/>
      <c r="Q14" s="1255"/>
      <c r="R14" s="1019"/>
      <c r="S14" s="1019"/>
      <c r="T14" s="1019"/>
      <c r="U14" s="1019"/>
      <c r="V14" s="1019"/>
      <c r="W14" s="1019"/>
      <c r="X14" s="1019"/>
      <c r="Y14" s="1070"/>
      <c r="AA14" s="1245"/>
    </row>
    <row r="15" spans="1:36" s="78" customFormat="1" ht="46.5">
      <c r="A15" s="62" t="s">
        <v>784</v>
      </c>
      <c r="B15" s="62">
        <v>6</v>
      </c>
      <c r="C15" s="81">
        <v>3</v>
      </c>
      <c r="D15" s="293" t="s">
        <v>831</v>
      </c>
      <c r="E15" s="892"/>
      <c r="F15" s="892"/>
      <c r="G15" s="896">
        <v>2500</v>
      </c>
      <c r="H15" s="896"/>
      <c r="I15" s="856">
        <v>2400</v>
      </c>
      <c r="J15" s="861"/>
      <c r="K15" s="903">
        <f>SUM(G15-I15)</f>
        <v>100</v>
      </c>
      <c r="L15" s="370" t="s">
        <v>371</v>
      </c>
      <c r="M15" s="117" t="s">
        <v>1411</v>
      </c>
      <c r="N15" s="889">
        <v>200</v>
      </c>
      <c r="O15" s="75" t="s">
        <v>31</v>
      </c>
      <c r="P15" s="889">
        <v>530</v>
      </c>
      <c r="Q15" s="75" t="s">
        <v>31</v>
      </c>
      <c r="R15" s="68">
        <v>80</v>
      </c>
      <c r="S15" s="907">
        <v>91</v>
      </c>
      <c r="T15" s="185" t="s">
        <v>170</v>
      </c>
      <c r="U15" s="185" t="s">
        <v>170</v>
      </c>
      <c r="V15" s="185" t="s">
        <v>170</v>
      </c>
      <c r="W15" s="185" t="s">
        <v>170</v>
      </c>
      <c r="X15" s="68" t="s">
        <v>36</v>
      </c>
      <c r="Y15" s="665" t="s">
        <v>170</v>
      </c>
      <c r="AA15" s="1027"/>
    </row>
    <row r="16" spans="1:36" s="372" customFormat="1" ht="82.5" customHeight="1">
      <c r="A16" s="62" t="s">
        <v>784</v>
      </c>
      <c r="B16" s="62">
        <v>7</v>
      </c>
      <c r="C16" s="81">
        <v>4</v>
      </c>
      <c r="D16" s="293" t="s">
        <v>832</v>
      </c>
      <c r="E16" s="892"/>
      <c r="F16" s="892"/>
      <c r="G16" s="896">
        <v>14100</v>
      </c>
      <c r="H16" s="896"/>
      <c r="I16" s="856">
        <v>12490</v>
      </c>
      <c r="J16" s="861"/>
      <c r="K16" s="903">
        <f>SUM(G16-I16)</f>
        <v>1610</v>
      </c>
      <c r="L16" s="371" t="s">
        <v>371</v>
      </c>
      <c r="M16" s="117" t="s">
        <v>1412</v>
      </c>
      <c r="N16" s="2460" t="s">
        <v>833</v>
      </c>
      <c r="O16" s="2460"/>
      <c r="P16" s="2460" t="s">
        <v>833</v>
      </c>
      <c r="Q16" s="2460"/>
      <c r="R16" s="180" t="s">
        <v>126</v>
      </c>
      <c r="S16" s="180" t="s">
        <v>126</v>
      </c>
      <c r="T16" s="185" t="s">
        <v>170</v>
      </c>
      <c r="U16" s="185" t="s">
        <v>131</v>
      </c>
      <c r="V16" s="185" t="s">
        <v>170</v>
      </c>
      <c r="W16" s="185" t="s">
        <v>131</v>
      </c>
      <c r="X16" s="68" t="s">
        <v>36</v>
      </c>
      <c r="Y16" s="665" t="s">
        <v>170</v>
      </c>
      <c r="AA16" s="1029"/>
    </row>
    <row r="17" spans="1:27" s="78" customFormat="1" ht="62.25" customHeight="1">
      <c r="A17" s="68" t="s">
        <v>784</v>
      </c>
      <c r="B17" s="68">
        <v>8</v>
      </c>
      <c r="C17" s="367">
        <v>5</v>
      </c>
      <c r="D17" s="1545" t="s">
        <v>834</v>
      </c>
      <c r="E17" s="1719"/>
      <c r="F17" s="1719"/>
      <c r="G17" s="1720">
        <v>59700</v>
      </c>
      <c r="H17" s="1720"/>
      <c r="I17" s="861"/>
      <c r="J17" s="1020"/>
      <c r="K17" s="861"/>
      <c r="L17" s="1721" t="s">
        <v>371</v>
      </c>
      <c r="M17" s="1021"/>
      <c r="N17" s="2460" t="s">
        <v>835</v>
      </c>
      <c r="O17" s="2460"/>
      <c r="P17" s="2460" t="s">
        <v>1728</v>
      </c>
      <c r="Q17" s="2460"/>
      <c r="R17" s="180" t="s">
        <v>126</v>
      </c>
      <c r="S17" s="180" t="s">
        <v>126</v>
      </c>
      <c r="T17" s="2467" t="s">
        <v>1727</v>
      </c>
      <c r="U17" s="2468"/>
      <c r="V17" s="2468"/>
      <c r="W17" s="2469"/>
      <c r="X17" s="68" t="s">
        <v>36</v>
      </c>
      <c r="Y17" s="665" t="s">
        <v>170</v>
      </c>
      <c r="AA17" s="1027" t="s">
        <v>1258</v>
      </c>
    </row>
    <row r="18" spans="1:27" s="115" customFormat="1" ht="21.75" customHeight="1">
      <c r="A18" s="62" t="s">
        <v>784</v>
      </c>
      <c r="B18" s="62">
        <v>9</v>
      </c>
      <c r="C18" s="81">
        <v>6</v>
      </c>
      <c r="D18" s="251" t="s">
        <v>836</v>
      </c>
      <c r="E18" s="151">
        <v>17000</v>
      </c>
      <c r="F18" s="894"/>
      <c r="G18" s="894"/>
      <c r="H18" s="865">
        <v>17000</v>
      </c>
      <c r="I18" s="894"/>
      <c r="J18" s="894"/>
      <c r="K18" s="904">
        <f>SUM(E18-H18)</f>
        <v>0</v>
      </c>
      <c r="L18" s="107" t="s">
        <v>49</v>
      </c>
      <c r="M18" s="107" t="s">
        <v>1417</v>
      </c>
      <c r="N18" s="109">
        <v>60</v>
      </c>
      <c r="O18" s="699" t="s">
        <v>31</v>
      </c>
      <c r="P18" s="109">
        <v>100</v>
      </c>
      <c r="Q18" s="699" t="s">
        <v>31</v>
      </c>
      <c r="R18" s="112">
        <v>80</v>
      </c>
      <c r="S18" s="908">
        <v>93.2</v>
      </c>
      <c r="T18" s="182" t="s">
        <v>170</v>
      </c>
      <c r="U18" s="182" t="s">
        <v>170</v>
      </c>
      <c r="V18" s="182" t="s">
        <v>170</v>
      </c>
      <c r="W18" s="182" t="s">
        <v>170</v>
      </c>
      <c r="X18" s="112" t="s">
        <v>32</v>
      </c>
      <c r="Y18" s="665" t="s">
        <v>170</v>
      </c>
      <c r="Z18" s="115" t="s">
        <v>42</v>
      </c>
      <c r="AA18" s="1030"/>
    </row>
    <row r="19" spans="1:27" s="133" customFormat="1">
      <c r="A19" s="62" t="s">
        <v>784</v>
      </c>
      <c r="B19" s="62">
        <v>10</v>
      </c>
      <c r="C19" s="81">
        <v>7</v>
      </c>
      <c r="D19" s="86" t="s">
        <v>837</v>
      </c>
      <c r="E19" s="373">
        <v>60000</v>
      </c>
      <c r="F19" s="860"/>
      <c r="G19" s="860"/>
      <c r="H19" s="898">
        <v>58500</v>
      </c>
      <c r="I19" s="860"/>
      <c r="J19" s="860"/>
      <c r="K19" s="900">
        <f>SUM(E19-H19)</f>
        <v>1500</v>
      </c>
      <c r="L19" s="57" t="s">
        <v>49</v>
      </c>
      <c r="M19" s="57" t="s">
        <v>1233</v>
      </c>
      <c r="N19" s="888">
        <v>70</v>
      </c>
      <c r="O19" s="85" t="s">
        <v>31</v>
      </c>
      <c r="P19" s="888">
        <v>158</v>
      </c>
      <c r="Q19" s="85" t="s">
        <v>31</v>
      </c>
      <c r="R19" s="62">
        <v>80</v>
      </c>
      <c r="S19" s="882">
        <v>92.2</v>
      </c>
      <c r="T19" s="182" t="s">
        <v>170</v>
      </c>
      <c r="U19" s="163" t="s">
        <v>170</v>
      </c>
      <c r="V19" s="163" t="s">
        <v>170</v>
      </c>
      <c r="W19" s="182" t="s">
        <v>170</v>
      </c>
      <c r="X19" s="62" t="s">
        <v>32</v>
      </c>
      <c r="Y19" s="665" t="s">
        <v>170</v>
      </c>
      <c r="Z19" s="133" t="s">
        <v>42</v>
      </c>
      <c r="AA19" s="1028"/>
    </row>
    <row r="20" spans="1:27" s="78" customFormat="1" ht="23.25" customHeight="1">
      <c r="A20" s="62" t="s">
        <v>784</v>
      </c>
      <c r="B20" s="62">
        <v>11</v>
      </c>
      <c r="C20" s="81">
        <v>8</v>
      </c>
      <c r="D20" s="54" t="s">
        <v>89</v>
      </c>
      <c r="E20" s="891"/>
      <c r="F20" s="891"/>
      <c r="G20" s="194">
        <v>60000</v>
      </c>
      <c r="H20" s="194"/>
      <c r="I20" s="861"/>
      <c r="J20" s="1020"/>
      <c r="K20" s="861"/>
      <c r="L20" s="117" t="s">
        <v>49</v>
      </c>
      <c r="M20" s="117"/>
      <c r="N20" s="889">
        <v>6</v>
      </c>
      <c r="O20" s="75" t="s">
        <v>838</v>
      </c>
      <c r="P20" s="905"/>
      <c r="Q20" s="75"/>
      <c r="R20" s="68">
        <v>80</v>
      </c>
      <c r="S20" s="68"/>
      <c r="T20" s="68"/>
      <c r="U20" s="68"/>
      <c r="V20" s="68"/>
      <c r="W20" s="68"/>
      <c r="X20" s="68" t="s">
        <v>36</v>
      </c>
      <c r="Y20" s="665" t="s">
        <v>131</v>
      </c>
      <c r="AA20" s="1027" t="s">
        <v>1259</v>
      </c>
    </row>
    <row r="21" spans="1:27" s="65" customFormat="1" ht="46.5">
      <c r="A21" s="219" t="s">
        <v>784</v>
      </c>
      <c r="B21" s="62">
        <v>12</v>
      </c>
      <c r="C21" s="81">
        <v>9</v>
      </c>
      <c r="D21" s="251" t="s">
        <v>1255</v>
      </c>
      <c r="E21" s="151">
        <v>10000</v>
      </c>
      <c r="F21" s="860"/>
      <c r="G21" s="860"/>
      <c r="H21" s="898">
        <v>10000</v>
      </c>
      <c r="I21" s="860"/>
      <c r="J21" s="860"/>
      <c r="K21" s="900">
        <f>SUM(E21-H21)</f>
        <v>0</v>
      </c>
      <c r="L21" s="57" t="s">
        <v>49</v>
      </c>
      <c r="M21" s="57" t="s">
        <v>1418</v>
      </c>
      <c r="N21" s="888">
        <v>10</v>
      </c>
      <c r="O21" s="85" t="s">
        <v>31</v>
      </c>
      <c r="P21" s="888">
        <v>14</v>
      </c>
      <c r="Q21" s="85" t="s">
        <v>31</v>
      </c>
      <c r="R21" s="62">
        <v>80</v>
      </c>
      <c r="S21" s="881">
        <v>83.8</v>
      </c>
      <c r="T21" s="163" t="s">
        <v>170</v>
      </c>
      <c r="U21" s="163" t="s">
        <v>170</v>
      </c>
      <c r="V21" s="163" t="s">
        <v>170</v>
      </c>
      <c r="W21" s="163" t="s">
        <v>170</v>
      </c>
      <c r="X21" s="62" t="s">
        <v>59</v>
      </c>
      <c r="Y21" s="665" t="s">
        <v>170</v>
      </c>
      <c r="Z21" s="65" t="s">
        <v>33</v>
      </c>
      <c r="AA21" s="1028"/>
    </row>
    <row r="22" spans="1:27" s="94" customFormat="1" ht="21.75" customHeight="1">
      <c r="A22" s="68" t="s">
        <v>784</v>
      </c>
      <c r="B22" s="62">
        <v>13</v>
      </c>
      <c r="C22" s="81">
        <v>10</v>
      </c>
      <c r="D22" s="226" t="s">
        <v>839</v>
      </c>
      <c r="E22" s="855"/>
      <c r="F22" s="122">
        <v>20000</v>
      </c>
      <c r="G22" s="866"/>
      <c r="H22" s="866"/>
      <c r="I22" s="866"/>
      <c r="J22" s="866"/>
      <c r="K22" s="866"/>
      <c r="L22" s="73" t="s">
        <v>49</v>
      </c>
      <c r="M22" s="68"/>
      <c r="N22" s="919">
        <v>30</v>
      </c>
      <c r="O22" s="75" t="s">
        <v>31</v>
      </c>
      <c r="P22" s="919"/>
      <c r="Q22" s="75"/>
      <c r="R22" s="68">
        <v>80</v>
      </c>
      <c r="S22" s="855"/>
      <c r="T22" s="2464" t="s">
        <v>1420</v>
      </c>
      <c r="U22" s="2465"/>
      <c r="V22" s="2465"/>
      <c r="W22" s="2466"/>
      <c r="X22" s="68" t="s">
        <v>41</v>
      </c>
      <c r="Y22" s="665" t="s">
        <v>131</v>
      </c>
      <c r="Z22" s="94" t="s">
        <v>42</v>
      </c>
      <c r="AA22" s="1779" t="s">
        <v>1735</v>
      </c>
    </row>
    <row r="23" spans="1:27" s="65" customFormat="1">
      <c r="A23" s="62" t="s">
        <v>784</v>
      </c>
      <c r="B23" s="62">
        <v>14</v>
      </c>
      <c r="C23" s="81">
        <v>11</v>
      </c>
      <c r="D23" s="82" t="s">
        <v>840</v>
      </c>
      <c r="E23" s="860"/>
      <c r="F23" s="88">
        <v>50000</v>
      </c>
      <c r="G23" s="860"/>
      <c r="H23" s="898"/>
      <c r="I23" s="860"/>
      <c r="J23" s="860"/>
      <c r="K23" s="860"/>
      <c r="L23" s="57" t="s">
        <v>49</v>
      </c>
      <c r="M23" s="62"/>
      <c r="N23" s="888">
        <v>320</v>
      </c>
      <c r="O23" s="85" t="s">
        <v>31</v>
      </c>
      <c r="P23" s="888"/>
      <c r="Q23" s="85"/>
      <c r="R23" s="62">
        <v>80</v>
      </c>
      <c r="S23" s="860"/>
      <c r="T23" s="2464" t="s">
        <v>1420</v>
      </c>
      <c r="U23" s="2465"/>
      <c r="V23" s="2465"/>
      <c r="W23" s="2466"/>
      <c r="X23" s="62" t="s">
        <v>41</v>
      </c>
      <c r="Y23" s="163" t="s">
        <v>131</v>
      </c>
      <c r="Z23" s="65" t="s">
        <v>42</v>
      </c>
      <c r="AA23" s="1453" t="s">
        <v>1736</v>
      </c>
    </row>
    <row r="24" spans="1:27" s="65" customFormat="1">
      <c r="A24" s="62" t="s">
        <v>784</v>
      </c>
      <c r="B24" s="62">
        <v>15</v>
      </c>
      <c r="C24" s="81">
        <v>12</v>
      </c>
      <c r="D24" s="79" t="s">
        <v>827</v>
      </c>
      <c r="E24" s="860"/>
      <c r="F24" s="88">
        <v>9400</v>
      </c>
      <c r="G24" s="860"/>
      <c r="H24" s="898"/>
      <c r="I24" s="898">
        <v>6300</v>
      </c>
      <c r="J24" s="860"/>
      <c r="K24" s="898">
        <v>3100</v>
      </c>
      <c r="L24" s="57" t="s">
        <v>52</v>
      </c>
      <c r="M24" s="57" t="s">
        <v>1419</v>
      </c>
      <c r="N24" s="918">
        <v>35</v>
      </c>
      <c r="O24" s="85" t="s">
        <v>31</v>
      </c>
      <c r="P24" s="918">
        <v>35</v>
      </c>
      <c r="Q24" s="85" t="s">
        <v>31</v>
      </c>
      <c r="R24" s="62">
        <v>80</v>
      </c>
      <c r="S24" s="881">
        <v>82</v>
      </c>
      <c r="T24" s="163" t="s">
        <v>170</v>
      </c>
      <c r="U24" s="163" t="s">
        <v>131</v>
      </c>
      <c r="V24" s="163" t="s">
        <v>170</v>
      </c>
      <c r="W24" s="163" t="s">
        <v>170</v>
      </c>
      <c r="X24" s="62" t="s">
        <v>41</v>
      </c>
      <c r="Y24" s="665" t="s">
        <v>170</v>
      </c>
      <c r="Z24" s="65" t="s">
        <v>42</v>
      </c>
      <c r="AA24" s="1028"/>
    </row>
    <row r="25" spans="1:27" s="331" customFormat="1">
      <c r="A25" s="1563" t="s">
        <v>784</v>
      </c>
      <c r="B25" s="1563">
        <v>16</v>
      </c>
      <c r="C25" s="1564">
        <v>13</v>
      </c>
      <c r="D25" s="1570" t="s">
        <v>841</v>
      </c>
      <c r="E25" s="1571">
        <v>60000</v>
      </c>
      <c r="F25" s="1572"/>
      <c r="G25" s="1572"/>
      <c r="H25" s="1572"/>
      <c r="I25" s="1572"/>
      <c r="J25" s="1572"/>
      <c r="K25" s="1572"/>
      <c r="L25" s="1573" t="s">
        <v>52</v>
      </c>
      <c r="M25" s="1563"/>
      <c r="N25" s="1565">
        <v>30</v>
      </c>
      <c r="O25" s="1566" t="s">
        <v>31</v>
      </c>
      <c r="P25" s="1565"/>
      <c r="Q25" s="1566"/>
      <c r="R25" s="1563">
        <v>80</v>
      </c>
      <c r="S25" s="1574"/>
      <c r="T25" s="2461" t="s">
        <v>1737</v>
      </c>
      <c r="U25" s="2462"/>
      <c r="V25" s="2462"/>
      <c r="W25" s="2463"/>
      <c r="X25" s="1563" t="s">
        <v>41</v>
      </c>
      <c r="Y25" s="1569" t="s">
        <v>131</v>
      </c>
      <c r="Z25" s="331" t="s">
        <v>42</v>
      </c>
      <c r="AA25" s="1575" t="s">
        <v>1700</v>
      </c>
    </row>
    <row r="26" spans="1:27" s="94" customFormat="1">
      <c r="A26" s="68" t="s">
        <v>784</v>
      </c>
      <c r="B26" s="62">
        <v>17</v>
      </c>
      <c r="C26" s="367">
        <v>14</v>
      </c>
      <c r="D26" s="226" t="s">
        <v>842</v>
      </c>
      <c r="E26" s="90">
        <v>100000</v>
      </c>
      <c r="F26" s="855"/>
      <c r="G26" s="67"/>
      <c r="H26" s="448">
        <v>100000</v>
      </c>
      <c r="I26" s="67"/>
      <c r="J26" s="67"/>
      <c r="K26" s="856">
        <f>SUM(E26-H26)</f>
        <v>0</v>
      </c>
      <c r="L26" s="73" t="s">
        <v>52</v>
      </c>
      <c r="M26" s="68" t="s">
        <v>1583</v>
      </c>
      <c r="N26" s="919">
        <v>60</v>
      </c>
      <c r="O26" s="75" t="s">
        <v>31</v>
      </c>
      <c r="P26" s="919">
        <v>66</v>
      </c>
      <c r="Q26" s="75" t="s">
        <v>31</v>
      </c>
      <c r="R26" s="68">
        <v>80</v>
      </c>
      <c r="S26" s="855">
        <v>86.53</v>
      </c>
      <c r="T26" s="163" t="s">
        <v>170</v>
      </c>
      <c r="U26" s="163" t="s">
        <v>131</v>
      </c>
      <c r="V26" s="163" t="s">
        <v>170</v>
      </c>
      <c r="W26" s="163" t="s">
        <v>170</v>
      </c>
      <c r="X26" s="68" t="s">
        <v>41</v>
      </c>
      <c r="Y26" s="163" t="s">
        <v>170</v>
      </c>
      <c r="Z26" s="94" t="s">
        <v>42</v>
      </c>
      <c r="AA26" s="170"/>
    </row>
    <row r="27" spans="1:27" s="94" customFormat="1">
      <c r="A27" s="68" t="s">
        <v>784</v>
      </c>
      <c r="B27" s="68">
        <v>18</v>
      </c>
      <c r="C27" s="367">
        <v>15</v>
      </c>
      <c r="D27" s="121" t="s">
        <v>843</v>
      </c>
      <c r="E27" s="855"/>
      <c r="F27" s="122">
        <v>21000</v>
      </c>
      <c r="G27" s="67"/>
      <c r="H27" s="67"/>
      <c r="I27" s="91">
        <v>21000</v>
      </c>
      <c r="J27" s="67"/>
      <c r="K27" s="856">
        <f>SUM(F27-I27)</f>
        <v>0</v>
      </c>
      <c r="L27" s="73" t="s">
        <v>52</v>
      </c>
      <c r="M27" s="552" t="s">
        <v>1510</v>
      </c>
      <c r="N27" s="919">
        <v>35</v>
      </c>
      <c r="O27" s="75" t="s">
        <v>31</v>
      </c>
      <c r="P27" s="919">
        <v>35</v>
      </c>
      <c r="Q27" s="75" t="s">
        <v>31</v>
      </c>
      <c r="R27" s="68">
        <v>80</v>
      </c>
      <c r="S27" s="907">
        <v>90.4</v>
      </c>
      <c r="T27" s="163" t="s">
        <v>170</v>
      </c>
      <c r="U27" s="163" t="s">
        <v>131</v>
      </c>
      <c r="V27" s="163" t="s">
        <v>170</v>
      </c>
      <c r="W27" s="163" t="s">
        <v>170</v>
      </c>
      <c r="X27" s="68" t="s">
        <v>41</v>
      </c>
      <c r="Y27" s="163" t="s">
        <v>170</v>
      </c>
      <c r="Z27" s="94" t="s">
        <v>42</v>
      </c>
      <c r="AA27" s="1032" t="s">
        <v>1372</v>
      </c>
    </row>
    <row r="28" spans="1:27" s="94" customFormat="1" ht="69.75">
      <c r="A28" s="68" t="s">
        <v>784</v>
      </c>
      <c r="B28" s="68">
        <v>19</v>
      </c>
      <c r="C28" s="367">
        <v>16</v>
      </c>
      <c r="D28" s="121" t="s">
        <v>844</v>
      </c>
      <c r="E28" s="855"/>
      <c r="F28" s="122">
        <v>300000</v>
      </c>
      <c r="G28" s="67"/>
      <c r="H28" s="67"/>
      <c r="I28" s="91">
        <v>31737.55</v>
      </c>
      <c r="J28" s="67"/>
      <c r="K28" s="576">
        <f>SUM(F28-I28)</f>
        <v>268262.45</v>
      </c>
      <c r="L28" s="73" t="s">
        <v>52</v>
      </c>
      <c r="M28" s="552" t="s">
        <v>1580</v>
      </c>
      <c r="N28" s="919">
        <v>210</v>
      </c>
      <c r="O28" s="75" t="s">
        <v>31</v>
      </c>
      <c r="P28" s="919">
        <v>335</v>
      </c>
      <c r="Q28" s="75" t="s">
        <v>31</v>
      </c>
      <c r="R28" s="68">
        <v>80</v>
      </c>
      <c r="S28" s="855">
        <v>90.22</v>
      </c>
      <c r="T28" s="163" t="s">
        <v>170</v>
      </c>
      <c r="U28" s="163" t="s">
        <v>131</v>
      </c>
      <c r="V28" s="163" t="s">
        <v>170</v>
      </c>
      <c r="W28" s="163" t="s">
        <v>170</v>
      </c>
      <c r="X28" s="68" t="s">
        <v>41</v>
      </c>
      <c r="Y28" s="163" t="s">
        <v>170</v>
      </c>
      <c r="Z28" s="94" t="s">
        <v>33</v>
      </c>
      <c r="AA28" s="1032" t="s">
        <v>1373</v>
      </c>
    </row>
    <row r="29" spans="1:27" s="94" customFormat="1" ht="46.5">
      <c r="A29" s="68" t="s">
        <v>784</v>
      </c>
      <c r="B29" s="68">
        <v>20</v>
      </c>
      <c r="C29" s="367">
        <v>17</v>
      </c>
      <c r="D29" s="120" t="s">
        <v>845</v>
      </c>
      <c r="E29" s="90">
        <v>40000</v>
      </c>
      <c r="F29" s="855"/>
      <c r="G29" s="67"/>
      <c r="H29" s="91">
        <v>39908</v>
      </c>
      <c r="I29" s="67"/>
      <c r="J29" s="67"/>
      <c r="K29" s="559">
        <f>SUM(E29-H29)</f>
        <v>92</v>
      </c>
      <c r="L29" s="73" t="s">
        <v>52</v>
      </c>
      <c r="M29" s="552" t="s">
        <v>1511</v>
      </c>
      <c r="N29" s="919">
        <v>80</v>
      </c>
      <c r="O29" s="75" t="s">
        <v>31</v>
      </c>
      <c r="P29" s="919">
        <v>81</v>
      </c>
      <c r="Q29" s="75" t="s">
        <v>31</v>
      </c>
      <c r="R29" s="68">
        <v>80</v>
      </c>
      <c r="S29" s="907">
        <v>85.4</v>
      </c>
      <c r="T29" s="163" t="s">
        <v>170</v>
      </c>
      <c r="U29" s="163" t="s">
        <v>131</v>
      </c>
      <c r="V29" s="163" t="s">
        <v>170</v>
      </c>
      <c r="W29" s="163" t="s">
        <v>170</v>
      </c>
      <c r="X29" s="68" t="s">
        <v>41</v>
      </c>
      <c r="Y29" s="163" t="s">
        <v>170</v>
      </c>
      <c r="AA29" s="1032" t="s">
        <v>1374</v>
      </c>
    </row>
    <row r="30" spans="1:27" s="94" customFormat="1" ht="46.5">
      <c r="A30" s="68" t="s">
        <v>784</v>
      </c>
      <c r="B30" s="68">
        <v>21</v>
      </c>
      <c r="C30" s="367">
        <v>18</v>
      </c>
      <c r="D30" s="231" t="s">
        <v>847</v>
      </c>
      <c r="E30" s="307">
        <v>20000</v>
      </c>
      <c r="F30" s="855"/>
      <c r="G30" s="67"/>
      <c r="H30" s="91">
        <v>20000</v>
      </c>
      <c r="I30" s="67"/>
      <c r="J30" s="67"/>
      <c r="K30" s="559">
        <f>SUM(E30-H30)</f>
        <v>0</v>
      </c>
      <c r="L30" s="73" t="s">
        <v>52</v>
      </c>
      <c r="M30" s="1483" t="s">
        <v>1584</v>
      </c>
      <c r="N30" s="919">
        <v>25</v>
      </c>
      <c r="O30" s="75" t="s">
        <v>31</v>
      </c>
      <c r="P30" s="919">
        <v>14</v>
      </c>
      <c r="Q30" s="75" t="s">
        <v>31</v>
      </c>
      <c r="R30" s="68">
        <v>80</v>
      </c>
      <c r="S30" s="907">
        <v>83.8</v>
      </c>
      <c r="T30" s="163" t="s">
        <v>131</v>
      </c>
      <c r="U30" s="163" t="s">
        <v>131</v>
      </c>
      <c r="V30" s="163" t="s">
        <v>170</v>
      </c>
      <c r="W30" s="163" t="s">
        <v>170</v>
      </c>
      <c r="X30" s="68" t="s">
        <v>59</v>
      </c>
      <c r="Y30" s="163" t="s">
        <v>170</v>
      </c>
      <c r="Z30" s="94" t="s">
        <v>42</v>
      </c>
      <c r="AA30" s="1032" t="s">
        <v>1372</v>
      </c>
    </row>
    <row r="31" spans="1:27" s="278" customFormat="1" ht="21.75" customHeight="1">
      <c r="A31" s="68" t="s">
        <v>784</v>
      </c>
      <c r="B31" s="68">
        <v>22</v>
      </c>
      <c r="C31" s="367">
        <v>19</v>
      </c>
      <c r="D31" s="938" t="s">
        <v>848</v>
      </c>
      <c r="E31" s="939"/>
      <c r="F31" s="939">
        <v>31000</v>
      </c>
      <c r="G31" s="940"/>
      <c r="H31" s="940"/>
      <c r="I31" s="1375">
        <v>22020.22</v>
      </c>
      <c r="J31" s="940"/>
      <c r="K31" s="1376">
        <f>SUM(F31-I31)</f>
        <v>8979.7799999999988</v>
      </c>
      <c r="L31" s="196" t="s">
        <v>52</v>
      </c>
      <c r="M31" s="196" t="s">
        <v>1481</v>
      </c>
      <c r="N31" s="197">
        <v>50</v>
      </c>
      <c r="O31" s="880" t="s">
        <v>31</v>
      </c>
      <c r="P31" s="197">
        <v>60</v>
      </c>
      <c r="Q31" s="880" t="s">
        <v>31</v>
      </c>
      <c r="R31" s="199">
        <v>80</v>
      </c>
      <c r="S31" s="941">
        <v>93.4</v>
      </c>
      <c r="T31" s="163" t="s">
        <v>170</v>
      </c>
      <c r="U31" s="163" t="s">
        <v>170</v>
      </c>
      <c r="V31" s="163" t="s">
        <v>170</v>
      </c>
      <c r="W31" s="163" t="s">
        <v>170</v>
      </c>
      <c r="X31" s="199" t="s">
        <v>32</v>
      </c>
      <c r="Y31" s="163" t="s">
        <v>170</v>
      </c>
      <c r="Z31" s="278" t="s">
        <v>42</v>
      </c>
      <c r="AA31" s="1033" t="s">
        <v>1375</v>
      </c>
    </row>
    <row r="32" spans="1:27" s="94" customFormat="1" ht="23.25" customHeight="1">
      <c r="A32" s="68" t="s">
        <v>784</v>
      </c>
      <c r="B32" s="68">
        <v>23</v>
      </c>
      <c r="C32" s="367">
        <v>20</v>
      </c>
      <c r="D32" s="231" t="s">
        <v>849</v>
      </c>
      <c r="E32" s="942"/>
      <c r="F32" s="942"/>
      <c r="G32" s="943">
        <v>35000</v>
      </c>
      <c r="H32" s="944"/>
      <c r="I32" s="944"/>
      <c r="J32" s="944">
        <v>13574</v>
      </c>
      <c r="K32" s="944">
        <f>SUM(G32-J32)</f>
        <v>21426</v>
      </c>
      <c r="L32" s="117" t="s">
        <v>52</v>
      </c>
      <c r="M32" s="117" t="s">
        <v>1587</v>
      </c>
      <c r="N32" s="994">
        <v>230</v>
      </c>
      <c r="O32" s="75" t="s">
        <v>31</v>
      </c>
      <c r="P32" s="994">
        <v>212</v>
      </c>
      <c r="Q32" s="75" t="s">
        <v>31</v>
      </c>
      <c r="R32" s="68">
        <v>80</v>
      </c>
      <c r="S32" s="855">
        <v>92.73</v>
      </c>
      <c r="T32" s="163" t="s">
        <v>131</v>
      </c>
      <c r="U32" s="163" t="s">
        <v>131</v>
      </c>
      <c r="V32" s="163" t="s">
        <v>170</v>
      </c>
      <c r="W32" s="163" t="s">
        <v>170</v>
      </c>
      <c r="X32" s="68" t="s">
        <v>36</v>
      </c>
      <c r="Y32" s="163" t="s">
        <v>170</v>
      </c>
      <c r="AA32" s="1490" t="s">
        <v>1238</v>
      </c>
    </row>
    <row r="33" spans="1:27" s="78" customFormat="1">
      <c r="A33" s="68" t="s">
        <v>784</v>
      </c>
      <c r="B33" s="68">
        <v>24</v>
      </c>
      <c r="C33" s="367">
        <v>21</v>
      </c>
      <c r="D33" s="183" t="s">
        <v>850</v>
      </c>
      <c r="E33" s="945"/>
      <c r="F33" s="945"/>
      <c r="G33" s="90">
        <v>7500</v>
      </c>
      <c r="H33" s="944"/>
      <c r="I33" s="944"/>
      <c r="J33" s="944">
        <v>7500</v>
      </c>
      <c r="K33" s="232">
        <f>SUM(G33-J33)</f>
        <v>0</v>
      </c>
      <c r="L33" s="117" t="s">
        <v>52</v>
      </c>
      <c r="M33" s="117" t="s">
        <v>1680</v>
      </c>
      <c r="N33" s="178">
        <v>30</v>
      </c>
      <c r="O33" s="179" t="s">
        <v>31</v>
      </c>
      <c r="P33" s="994">
        <v>30</v>
      </c>
      <c r="Q33" s="75" t="s">
        <v>31</v>
      </c>
      <c r="R33" s="68">
        <v>80</v>
      </c>
      <c r="S33" s="907">
        <v>92.6</v>
      </c>
      <c r="T33" s="163" t="s">
        <v>170</v>
      </c>
      <c r="U33" s="163" t="s">
        <v>131</v>
      </c>
      <c r="V33" s="163" t="s">
        <v>170</v>
      </c>
      <c r="W33" s="163" t="s">
        <v>131</v>
      </c>
      <c r="X33" s="68" t="s">
        <v>36</v>
      </c>
      <c r="Y33" s="163" t="s">
        <v>170</v>
      </c>
      <c r="AA33" s="1034" t="s">
        <v>1376</v>
      </c>
    </row>
    <row r="34" spans="1:27" s="65" customFormat="1" ht="46.5">
      <c r="A34" s="62" t="s">
        <v>784</v>
      </c>
      <c r="B34" s="68">
        <v>25</v>
      </c>
      <c r="C34" s="367">
        <v>22</v>
      </c>
      <c r="D34" s="82" t="s">
        <v>863</v>
      </c>
      <c r="E34" s="55">
        <v>20000</v>
      </c>
      <c r="F34" s="860"/>
      <c r="G34" s="860"/>
      <c r="H34" s="898"/>
      <c r="I34" s="860"/>
      <c r="J34" s="860"/>
      <c r="K34" s="860"/>
      <c r="L34" s="57" t="s">
        <v>52</v>
      </c>
      <c r="M34" s="62"/>
      <c r="N34" s="918">
        <v>10</v>
      </c>
      <c r="O34" s="85" t="s">
        <v>31</v>
      </c>
      <c r="P34" s="918"/>
      <c r="Q34" s="85"/>
      <c r="R34" s="62">
        <v>80</v>
      </c>
      <c r="S34" s="860"/>
      <c r="T34" s="2454" t="s">
        <v>1681</v>
      </c>
      <c r="U34" s="2455"/>
      <c r="V34" s="2455"/>
      <c r="W34" s="2456"/>
      <c r="X34" s="62" t="s">
        <v>41</v>
      </c>
      <c r="Y34" s="665" t="s">
        <v>131</v>
      </c>
      <c r="Z34" s="65" t="s">
        <v>42</v>
      </c>
      <c r="AA34" s="1028"/>
    </row>
    <row r="35" spans="1:27" s="50" customFormat="1">
      <c r="A35" s="44"/>
      <c r="B35" s="44"/>
      <c r="C35" s="41"/>
      <c r="D35" s="42" t="s">
        <v>851</v>
      </c>
      <c r="E35" s="859"/>
      <c r="F35" s="893"/>
      <c r="G35" s="895"/>
      <c r="H35" s="893"/>
      <c r="I35" s="895"/>
      <c r="J35" s="895"/>
      <c r="K35" s="895"/>
      <c r="L35" s="45"/>
      <c r="M35" s="44"/>
      <c r="N35" s="40"/>
      <c r="O35" s="47"/>
      <c r="P35" s="40"/>
      <c r="Q35" s="47"/>
      <c r="R35" s="44"/>
      <c r="S35" s="895"/>
      <c r="T35" s="44"/>
      <c r="U35" s="44"/>
      <c r="V35" s="44"/>
      <c r="W35" s="44"/>
      <c r="X35" s="44"/>
      <c r="Y35" s="739"/>
      <c r="AA35" s="1026"/>
    </row>
    <row r="36" spans="1:27" s="94" customFormat="1" ht="46.5">
      <c r="A36" s="62" t="s">
        <v>778</v>
      </c>
      <c r="B36" s="62">
        <v>26</v>
      </c>
      <c r="C36" s="81">
        <v>1</v>
      </c>
      <c r="D36" s="120" t="s">
        <v>852</v>
      </c>
      <c r="E36" s="90">
        <v>80000</v>
      </c>
      <c r="F36" s="855"/>
      <c r="G36" s="855"/>
      <c r="H36" s="856">
        <v>47395</v>
      </c>
      <c r="I36" s="855"/>
      <c r="J36" s="855"/>
      <c r="K36" s="903">
        <f t="shared" ref="K36:K43" si="0">SUM(E36-H36)</f>
        <v>32605</v>
      </c>
      <c r="L36" s="73" t="s">
        <v>83</v>
      </c>
      <c r="M36" s="857">
        <v>20934</v>
      </c>
      <c r="N36" s="889">
        <v>50</v>
      </c>
      <c r="O36" s="75" t="s">
        <v>31</v>
      </c>
      <c r="P36" s="889">
        <v>50</v>
      </c>
      <c r="Q36" s="75" t="s">
        <v>31</v>
      </c>
      <c r="R36" s="68">
        <v>80</v>
      </c>
      <c r="S36" s="855">
        <v>90.72</v>
      </c>
      <c r="T36" s="161" t="s">
        <v>106</v>
      </c>
      <c r="U36" s="163" t="s">
        <v>131</v>
      </c>
      <c r="V36" s="161" t="s">
        <v>106</v>
      </c>
      <c r="W36" s="161" t="s">
        <v>106</v>
      </c>
      <c r="X36" s="62" t="s">
        <v>41</v>
      </c>
      <c r="Y36" s="161" t="s">
        <v>106</v>
      </c>
      <c r="AA36" s="1031"/>
    </row>
    <row r="37" spans="1:27" s="65" customFormat="1" ht="21.75" customHeight="1">
      <c r="A37" s="62" t="s">
        <v>778</v>
      </c>
      <c r="B37" s="62">
        <v>27</v>
      </c>
      <c r="C37" s="81">
        <v>2</v>
      </c>
      <c r="D37" s="251" t="s">
        <v>853</v>
      </c>
      <c r="E37" s="151">
        <v>20000</v>
      </c>
      <c r="F37" s="860"/>
      <c r="G37" s="860"/>
      <c r="H37" s="898">
        <v>20000</v>
      </c>
      <c r="I37" s="860"/>
      <c r="J37" s="860"/>
      <c r="K37" s="900">
        <f t="shared" si="0"/>
        <v>0</v>
      </c>
      <c r="L37" s="57" t="s">
        <v>83</v>
      </c>
      <c r="M37" s="62" t="s">
        <v>1585</v>
      </c>
      <c r="N37" s="888">
        <v>10</v>
      </c>
      <c r="O37" s="85" t="s">
        <v>31</v>
      </c>
      <c r="P37" s="888">
        <v>11</v>
      </c>
      <c r="Q37" s="85" t="s">
        <v>31</v>
      </c>
      <c r="R37" s="62">
        <v>80</v>
      </c>
      <c r="S37" s="860">
        <v>84.05</v>
      </c>
      <c r="T37" s="161" t="s">
        <v>106</v>
      </c>
      <c r="U37" s="163" t="s">
        <v>131</v>
      </c>
      <c r="V37" s="161" t="s">
        <v>106</v>
      </c>
      <c r="W37" s="161" t="s">
        <v>106</v>
      </c>
      <c r="X37" s="62" t="s">
        <v>59</v>
      </c>
      <c r="Y37" s="161" t="s">
        <v>106</v>
      </c>
      <c r="Z37" s="65" t="s">
        <v>33</v>
      </c>
      <c r="AA37" s="1028"/>
    </row>
    <row r="38" spans="1:27" s="65" customFormat="1">
      <c r="A38" s="62" t="s">
        <v>778</v>
      </c>
      <c r="B38" s="62">
        <v>28</v>
      </c>
      <c r="C38" s="81">
        <v>3</v>
      </c>
      <c r="D38" s="251" t="s">
        <v>854</v>
      </c>
      <c r="E38" s="151">
        <v>50000</v>
      </c>
      <c r="F38" s="860"/>
      <c r="G38" s="860"/>
      <c r="H38" s="898">
        <v>50000</v>
      </c>
      <c r="I38" s="860"/>
      <c r="J38" s="860"/>
      <c r="K38" s="900">
        <f t="shared" si="0"/>
        <v>0</v>
      </c>
      <c r="L38" s="57" t="s">
        <v>83</v>
      </c>
      <c r="M38" s="62" t="s">
        <v>1682</v>
      </c>
      <c r="N38" s="888">
        <v>20</v>
      </c>
      <c r="O38" s="85" t="s">
        <v>31</v>
      </c>
      <c r="P38" s="888">
        <v>28</v>
      </c>
      <c r="Q38" s="85" t="s">
        <v>31</v>
      </c>
      <c r="R38" s="62">
        <v>80</v>
      </c>
      <c r="S38" s="860">
        <v>83.48</v>
      </c>
      <c r="T38" s="161" t="s">
        <v>106</v>
      </c>
      <c r="U38" s="163" t="s">
        <v>131</v>
      </c>
      <c r="V38" s="161" t="s">
        <v>106</v>
      </c>
      <c r="W38" s="161" t="s">
        <v>106</v>
      </c>
      <c r="X38" s="62" t="s">
        <v>59</v>
      </c>
      <c r="Y38" s="161" t="s">
        <v>106</v>
      </c>
      <c r="Z38" s="65" t="s">
        <v>33</v>
      </c>
      <c r="AA38" s="1028"/>
    </row>
    <row r="39" spans="1:27" s="1452" customFormat="1">
      <c r="A39" s="1448"/>
      <c r="B39" s="1448"/>
      <c r="C39" s="1484"/>
      <c r="D39" s="1465" t="s">
        <v>1588</v>
      </c>
      <c r="E39" s="1485">
        <v>20000</v>
      </c>
      <c r="F39" s="1449"/>
      <c r="G39" s="1449"/>
      <c r="H39" s="1486">
        <v>20000</v>
      </c>
      <c r="I39" s="1449"/>
      <c r="J39" s="1449"/>
      <c r="K39" s="1487">
        <f t="shared" si="0"/>
        <v>0</v>
      </c>
      <c r="L39" s="1468"/>
      <c r="M39" s="1444" t="s">
        <v>1590</v>
      </c>
      <c r="N39" s="1443">
        <v>10</v>
      </c>
      <c r="O39" s="1445" t="s">
        <v>31</v>
      </c>
      <c r="P39" s="1443">
        <v>10</v>
      </c>
      <c r="Q39" s="1445" t="s">
        <v>31</v>
      </c>
      <c r="R39" s="1448"/>
      <c r="S39" s="1488">
        <v>83.5</v>
      </c>
      <c r="T39" s="1489" t="s">
        <v>106</v>
      </c>
      <c r="U39" s="1451" t="s">
        <v>131</v>
      </c>
      <c r="V39" s="1489" t="s">
        <v>106</v>
      </c>
      <c r="W39" s="1489" t="s">
        <v>106</v>
      </c>
      <c r="X39" s="1448"/>
      <c r="Y39" s="1489" t="s">
        <v>106</v>
      </c>
      <c r="AA39" s="1453"/>
    </row>
    <row r="40" spans="1:27" s="1452" customFormat="1" ht="46.5">
      <c r="A40" s="1448"/>
      <c r="B40" s="1448"/>
      <c r="C40" s="1484"/>
      <c r="D40" s="1465" t="s">
        <v>1589</v>
      </c>
      <c r="E40" s="1485">
        <v>30000</v>
      </c>
      <c r="F40" s="1449"/>
      <c r="G40" s="1449"/>
      <c r="H40" s="1486">
        <v>30000</v>
      </c>
      <c r="I40" s="1449"/>
      <c r="J40" s="1449"/>
      <c r="K40" s="1487">
        <f t="shared" si="0"/>
        <v>0</v>
      </c>
      <c r="L40" s="1468"/>
      <c r="M40" s="1448" t="s">
        <v>1591</v>
      </c>
      <c r="N40" s="1443">
        <v>10</v>
      </c>
      <c r="O40" s="1445" t="s">
        <v>31</v>
      </c>
      <c r="P40" s="1443">
        <v>18</v>
      </c>
      <c r="Q40" s="1445" t="s">
        <v>31</v>
      </c>
      <c r="R40" s="1448"/>
      <c r="S40" s="1449">
        <v>83.45</v>
      </c>
      <c r="T40" s="1489" t="s">
        <v>106</v>
      </c>
      <c r="U40" s="1451" t="s">
        <v>131</v>
      </c>
      <c r="V40" s="1489" t="s">
        <v>106</v>
      </c>
      <c r="W40" s="1489" t="s">
        <v>106</v>
      </c>
      <c r="X40" s="1448"/>
      <c r="Y40" s="1489" t="s">
        <v>106</v>
      </c>
      <c r="AA40" s="1453"/>
    </row>
    <row r="41" spans="1:27" s="65" customFormat="1" ht="46.5">
      <c r="A41" s="62" t="s">
        <v>778</v>
      </c>
      <c r="B41" s="62">
        <v>29</v>
      </c>
      <c r="C41" s="81">
        <v>4</v>
      </c>
      <c r="D41" s="251" t="s">
        <v>855</v>
      </c>
      <c r="E41" s="151">
        <v>20000</v>
      </c>
      <c r="F41" s="860"/>
      <c r="G41" s="860"/>
      <c r="H41" s="898">
        <v>20000</v>
      </c>
      <c r="I41" s="860"/>
      <c r="J41" s="860"/>
      <c r="K41" s="900">
        <f t="shared" si="0"/>
        <v>0</v>
      </c>
      <c r="L41" s="57" t="s">
        <v>70</v>
      </c>
      <c r="M41" s="62" t="s">
        <v>1586</v>
      </c>
      <c r="N41" s="888">
        <v>10</v>
      </c>
      <c r="O41" s="85" t="s">
        <v>31</v>
      </c>
      <c r="P41" s="888">
        <v>16</v>
      </c>
      <c r="Q41" s="85" t="s">
        <v>31</v>
      </c>
      <c r="R41" s="62">
        <v>80</v>
      </c>
      <c r="S41" s="860">
        <v>87.25</v>
      </c>
      <c r="T41" s="161" t="s">
        <v>106</v>
      </c>
      <c r="U41" s="163" t="s">
        <v>131</v>
      </c>
      <c r="V41" s="161" t="s">
        <v>106</v>
      </c>
      <c r="W41" s="161" t="s">
        <v>106</v>
      </c>
      <c r="X41" s="62" t="s">
        <v>59</v>
      </c>
      <c r="Y41" s="161" t="s">
        <v>106</v>
      </c>
      <c r="Z41" s="65" t="s">
        <v>33</v>
      </c>
      <c r="AA41" s="1028"/>
    </row>
    <row r="42" spans="1:27" s="65" customFormat="1">
      <c r="A42" s="62" t="s">
        <v>778</v>
      </c>
      <c r="B42" s="62">
        <v>30</v>
      </c>
      <c r="C42" s="81">
        <v>5</v>
      </c>
      <c r="D42" s="86" t="s">
        <v>856</v>
      </c>
      <c r="E42" s="55">
        <v>90000</v>
      </c>
      <c r="F42" s="860"/>
      <c r="G42" s="860"/>
      <c r="H42" s="898">
        <v>90000</v>
      </c>
      <c r="I42" s="860"/>
      <c r="J42" s="860"/>
      <c r="K42" s="900">
        <f t="shared" si="0"/>
        <v>0</v>
      </c>
      <c r="L42" s="57" t="s">
        <v>70</v>
      </c>
      <c r="M42" s="62" t="s">
        <v>1582</v>
      </c>
      <c r="N42" s="888">
        <v>25</v>
      </c>
      <c r="O42" s="85" t="s">
        <v>31</v>
      </c>
      <c r="P42" s="888">
        <v>20</v>
      </c>
      <c r="Q42" s="85" t="s">
        <v>31</v>
      </c>
      <c r="R42" s="62">
        <v>80</v>
      </c>
      <c r="S42" s="881">
        <v>87.8</v>
      </c>
      <c r="T42" s="163" t="s">
        <v>131</v>
      </c>
      <c r="U42" s="163" t="s">
        <v>131</v>
      </c>
      <c r="V42" s="161" t="s">
        <v>106</v>
      </c>
      <c r="W42" s="161" t="s">
        <v>106</v>
      </c>
      <c r="X42" s="62" t="s">
        <v>41</v>
      </c>
      <c r="Y42" s="161" t="s">
        <v>106</v>
      </c>
      <c r="Z42" s="65" t="s">
        <v>42</v>
      </c>
      <c r="AA42" s="1028"/>
    </row>
    <row r="43" spans="1:27" s="65" customFormat="1">
      <c r="A43" s="62" t="s">
        <v>778</v>
      </c>
      <c r="B43" s="62">
        <v>31</v>
      </c>
      <c r="C43" s="81">
        <v>6</v>
      </c>
      <c r="D43" s="82" t="s">
        <v>857</v>
      </c>
      <c r="E43" s="55">
        <v>20000</v>
      </c>
      <c r="F43" s="860"/>
      <c r="G43" s="860"/>
      <c r="H43" s="898">
        <v>17200</v>
      </c>
      <c r="I43" s="860"/>
      <c r="J43" s="860"/>
      <c r="K43" s="900">
        <f t="shared" si="0"/>
        <v>2800</v>
      </c>
      <c r="L43" s="57" t="s">
        <v>70</v>
      </c>
      <c r="M43" s="62" t="s">
        <v>1581</v>
      </c>
      <c r="N43" s="888">
        <v>45</v>
      </c>
      <c r="O43" s="85" t="s">
        <v>31</v>
      </c>
      <c r="P43" s="888">
        <v>40</v>
      </c>
      <c r="Q43" s="85" t="s">
        <v>31</v>
      </c>
      <c r="R43" s="62">
        <v>80</v>
      </c>
      <c r="S43" s="860">
        <v>81.27</v>
      </c>
      <c r="T43" s="163" t="s">
        <v>131</v>
      </c>
      <c r="U43" s="163" t="s">
        <v>131</v>
      </c>
      <c r="V43" s="161" t="s">
        <v>106</v>
      </c>
      <c r="W43" s="161" t="s">
        <v>106</v>
      </c>
      <c r="X43" s="62" t="s">
        <v>41</v>
      </c>
      <c r="Y43" s="161" t="s">
        <v>106</v>
      </c>
      <c r="Z43" s="65" t="s">
        <v>33</v>
      </c>
      <c r="AA43" s="1028"/>
    </row>
    <row r="44" spans="1:27" s="65" customFormat="1" ht="46.5">
      <c r="A44" s="62" t="s">
        <v>778</v>
      </c>
      <c r="B44" s="62">
        <v>32</v>
      </c>
      <c r="C44" s="81">
        <v>7</v>
      </c>
      <c r="D44" s="82" t="s">
        <v>858</v>
      </c>
      <c r="E44" s="860"/>
      <c r="F44" s="88">
        <v>250000</v>
      </c>
      <c r="G44" s="860"/>
      <c r="H44" s="898"/>
      <c r="I44" s="898">
        <v>219501</v>
      </c>
      <c r="J44" s="860"/>
      <c r="K44" s="901">
        <f>SUM(F44-I44)</f>
        <v>30499</v>
      </c>
      <c r="L44" s="57" t="s">
        <v>70</v>
      </c>
      <c r="M44" s="62" t="s">
        <v>1579</v>
      </c>
      <c r="N44" s="888">
        <v>40</v>
      </c>
      <c r="O44" s="85" t="s">
        <v>31</v>
      </c>
      <c r="P44" s="888">
        <v>40</v>
      </c>
      <c r="Q44" s="85" t="s">
        <v>31</v>
      </c>
      <c r="R44" s="62">
        <v>80</v>
      </c>
      <c r="S44" s="860">
        <v>83.13</v>
      </c>
      <c r="T44" s="161" t="s">
        <v>106</v>
      </c>
      <c r="U44" s="163" t="s">
        <v>131</v>
      </c>
      <c r="V44" s="161" t="s">
        <v>106</v>
      </c>
      <c r="W44" s="161" t="s">
        <v>106</v>
      </c>
      <c r="X44" s="62" t="s">
        <v>41</v>
      </c>
      <c r="Y44" s="161" t="s">
        <v>106</v>
      </c>
      <c r="Z44" s="65" t="s">
        <v>859</v>
      </c>
      <c r="AA44" s="1028"/>
    </row>
    <row r="45" spans="1:27" s="78" customFormat="1">
      <c r="A45" s="62" t="s">
        <v>778</v>
      </c>
      <c r="B45" s="62">
        <v>33</v>
      </c>
      <c r="C45" s="81">
        <v>8</v>
      </c>
      <c r="D45" s="293" t="s">
        <v>860</v>
      </c>
      <c r="E45" s="892"/>
      <c r="F45" s="892"/>
      <c r="G45" s="896">
        <v>45000</v>
      </c>
      <c r="H45" s="896"/>
      <c r="I45" s="861"/>
      <c r="J45" s="856">
        <v>64520</v>
      </c>
      <c r="K45" s="903">
        <f>SUM(G45-J45)</f>
        <v>-19520</v>
      </c>
      <c r="L45" s="375" t="s">
        <v>263</v>
      </c>
      <c r="M45" s="117" t="s">
        <v>1683</v>
      </c>
      <c r="N45" s="889">
        <v>80</v>
      </c>
      <c r="O45" s="75" t="s">
        <v>31</v>
      </c>
      <c r="P45" s="994">
        <v>50</v>
      </c>
      <c r="Q45" s="75" t="s">
        <v>31</v>
      </c>
      <c r="R45" s="68">
        <v>80</v>
      </c>
      <c r="S45" s="907">
        <v>92.8</v>
      </c>
      <c r="T45" s="163" t="s">
        <v>131</v>
      </c>
      <c r="U45" s="163" t="s">
        <v>131</v>
      </c>
      <c r="V45" s="161" t="s">
        <v>106</v>
      </c>
      <c r="W45" s="161" t="s">
        <v>106</v>
      </c>
      <c r="X45" s="68" t="s">
        <v>36</v>
      </c>
      <c r="Y45" s="161" t="s">
        <v>106</v>
      </c>
      <c r="AA45" s="1027"/>
    </row>
    <row r="46" spans="1:27" s="65" customFormat="1" ht="69.75">
      <c r="A46" s="62" t="s">
        <v>778</v>
      </c>
      <c r="B46" s="62">
        <v>34</v>
      </c>
      <c r="C46" s="81">
        <v>9</v>
      </c>
      <c r="D46" s="86" t="s">
        <v>861</v>
      </c>
      <c r="E46" s="55">
        <v>100000</v>
      </c>
      <c r="F46" s="860"/>
      <c r="G46" s="860"/>
      <c r="H46" s="898">
        <v>53111</v>
      </c>
      <c r="I46" s="860"/>
      <c r="J46" s="860"/>
      <c r="K46" s="900">
        <f>SUM(E46-H46)</f>
        <v>46889</v>
      </c>
      <c r="L46" s="57" t="s">
        <v>73</v>
      </c>
      <c r="M46" s="149" t="s">
        <v>1684</v>
      </c>
      <c r="N46" s="888">
        <v>2</v>
      </c>
      <c r="O46" s="85" t="s">
        <v>31</v>
      </c>
      <c r="P46" s="888">
        <v>2</v>
      </c>
      <c r="Q46" s="85" t="s">
        <v>31</v>
      </c>
      <c r="R46" s="62">
        <v>80</v>
      </c>
      <c r="S46" s="860">
        <v>88.23</v>
      </c>
      <c r="T46" s="161" t="s">
        <v>106</v>
      </c>
      <c r="U46" s="163" t="s">
        <v>131</v>
      </c>
      <c r="V46" s="163" t="s">
        <v>131</v>
      </c>
      <c r="W46" s="163" t="s">
        <v>131</v>
      </c>
      <c r="X46" s="62" t="s">
        <v>41</v>
      </c>
      <c r="Y46" s="161" t="s">
        <v>106</v>
      </c>
      <c r="Z46" s="65" t="s">
        <v>862</v>
      </c>
      <c r="AA46" s="1028"/>
    </row>
    <row r="47" spans="1:27" s="65" customFormat="1" ht="46.5">
      <c r="A47" s="62" t="s">
        <v>778</v>
      </c>
      <c r="B47" s="62">
        <v>35</v>
      </c>
      <c r="C47" s="81">
        <v>10</v>
      </c>
      <c r="D47" s="251" t="s">
        <v>864</v>
      </c>
      <c r="E47" s="151">
        <v>20000</v>
      </c>
      <c r="F47" s="860"/>
      <c r="G47" s="860"/>
      <c r="H47" s="898">
        <v>20000</v>
      </c>
      <c r="I47" s="860"/>
      <c r="J47" s="860"/>
      <c r="K47" s="900">
        <f>SUM(E47-H47)</f>
        <v>0</v>
      </c>
      <c r="L47" s="57" t="s">
        <v>73</v>
      </c>
      <c r="M47" s="62" t="s">
        <v>1685</v>
      </c>
      <c r="N47" s="888">
        <v>10</v>
      </c>
      <c r="O47" s="85" t="s">
        <v>31</v>
      </c>
      <c r="P47" s="888">
        <v>10</v>
      </c>
      <c r="Q47" s="85" t="s">
        <v>31</v>
      </c>
      <c r="R47" s="62">
        <v>80</v>
      </c>
      <c r="S47" s="881">
        <v>81.8</v>
      </c>
      <c r="T47" s="161" t="s">
        <v>106</v>
      </c>
      <c r="U47" s="163" t="s">
        <v>131</v>
      </c>
      <c r="V47" s="163" t="s">
        <v>131</v>
      </c>
      <c r="W47" s="163" t="s">
        <v>131</v>
      </c>
      <c r="X47" s="62" t="s">
        <v>59</v>
      </c>
      <c r="Y47" s="161" t="s">
        <v>106</v>
      </c>
      <c r="Z47" s="65" t="s">
        <v>33</v>
      </c>
      <c r="AA47" s="1028"/>
    </row>
    <row r="48" spans="1:27" s="131" customFormat="1" ht="21.75" customHeight="1">
      <c r="A48" s="218" t="s">
        <v>778</v>
      </c>
      <c r="B48" s="218">
        <v>36</v>
      </c>
      <c r="C48" s="1006">
        <v>11</v>
      </c>
      <c r="D48" s="1992" t="s">
        <v>865</v>
      </c>
      <c r="E48" s="1993">
        <v>20000</v>
      </c>
      <c r="F48" s="1387"/>
      <c r="G48" s="1387"/>
      <c r="H48" s="1994">
        <v>20000</v>
      </c>
      <c r="I48" s="1387"/>
      <c r="J48" s="1387"/>
      <c r="K48" s="1995">
        <f>SUM(E48-H48)</f>
        <v>0</v>
      </c>
      <c r="L48" s="212" t="s">
        <v>73</v>
      </c>
      <c r="M48" s="218" t="s">
        <v>1686</v>
      </c>
      <c r="N48" s="214">
        <v>10</v>
      </c>
      <c r="O48" s="215" t="s">
        <v>31</v>
      </c>
      <c r="P48" s="214">
        <v>14</v>
      </c>
      <c r="Q48" s="215" t="s">
        <v>31</v>
      </c>
      <c r="R48" s="218">
        <v>80</v>
      </c>
      <c r="S48" s="1996">
        <v>86.2</v>
      </c>
      <c r="T48" s="1997" t="s">
        <v>106</v>
      </c>
      <c r="U48" s="1129" t="s">
        <v>131</v>
      </c>
      <c r="V48" s="1129" t="s">
        <v>131</v>
      </c>
      <c r="W48" s="1129" t="s">
        <v>131</v>
      </c>
      <c r="X48" s="218" t="s">
        <v>59</v>
      </c>
      <c r="Y48" s="1997" t="s">
        <v>106</v>
      </c>
      <c r="Z48" s="131" t="s">
        <v>33</v>
      </c>
      <c r="AA48" s="1987"/>
    </row>
    <row r="49" spans="1:27" s="1809" customFormat="1" ht="23.25" customHeight="1">
      <c r="A49" s="219" t="s">
        <v>778</v>
      </c>
      <c r="B49" s="219">
        <v>37</v>
      </c>
      <c r="C49" s="1078">
        <v>12</v>
      </c>
      <c r="D49" s="1799" t="s">
        <v>866</v>
      </c>
      <c r="E49" s="1998">
        <v>100000</v>
      </c>
      <c r="F49" s="1999"/>
      <c r="G49" s="1999"/>
      <c r="H49" s="2000">
        <v>100000</v>
      </c>
      <c r="I49" s="1999"/>
      <c r="J49" s="1999"/>
      <c r="K49" s="2001">
        <f>SUM(E49-H49)</f>
        <v>0</v>
      </c>
      <c r="L49" s="1803" t="s">
        <v>73</v>
      </c>
      <c r="M49" s="1803" t="s">
        <v>1687</v>
      </c>
      <c r="N49" s="1804">
        <v>50</v>
      </c>
      <c r="O49" s="2002" t="s">
        <v>31</v>
      </c>
      <c r="P49" s="1804">
        <v>75</v>
      </c>
      <c r="Q49" s="2002" t="s">
        <v>31</v>
      </c>
      <c r="R49" s="1807">
        <v>80</v>
      </c>
      <c r="S49" s="2003">
        <v>85.75</v>
      </c>
      <c r="T49" s="2004" t="s">
        <v>106</v>
      </c>
      <c r="U49" s="1271" t="s">
        <v>131</v>
      </c>
      <c r="V49" s="1271" t="s">
        <v>131</v>
      </c>
      <c r="W49" s="1271" t="s">
        <v>131</v>
      </c>
      <c r="X49" s="1807" t="s">
        <v>32</v>
      </c>
      <c r="Y49" s="2004" t="s">
        <v>106</v>
      </c>
      <c r="Z49" s="1809" t="s">
        <v>42</v>
      </c>
      <c r="AA49" s="1954"/>
    </row>
    <row r="50" spans="1:27" s="2394" customFormat="1">
      <c r="A50" s="44"/>
      <c r="B50" s="44"/>
      <c r="C50" s="41"/>
      <c r="D50" s="42" t="s">
        <v>867</v>
      </c>
      <c r="E50" s="859"/>
      <c r="F50" s="893"/>
      <c r="G50" s="895"/>
      <c r="H50" s="893"/>
      <c r="I50" s="895"/>
      <c r="J50" s="895"/>
      <c r="K50" s="895"/>
      <c r="L50" s="45"/>
      <c r="M50" s="44"/>
      <c r="N50" s="40"/>
      <c r="O50" s="47"/>
      <c r="P50" s="40"/>
      <c r="Q50" s="47"/>
      <c r="R50" s="44"/>
      <c r="S50" s="895"/>
      <c r="T50" s="44"/>
      <c r="U50" s="44"/>
      <c r="V50" s="44"/>
      <c r="W50" s="44"/>
      <c r="X50" s="44"/>
      <c r="Y50" s="739"/>
      <c r="AA50" s="2415"/>
    </row>
    <row r="51" spans="1:27" s="131" customFormat="1">
      <c r="A51" s="219" t="s">
        <v>781</v>
      </c>
      <c r="B51" s="219">
        <v>38</v>
      </c>
      <c r="C51" s="1078">
        <v>1</v>
      </c>
      <c r="D51" s="2057" t="s">
        <v>868</v>
      </c>
      <c r="E51" s="2026">
        <v>20000</v>
      </c>
      <c r="F51" s="1458"/>
      <c r="G51" s="1458"/>
      <c r="H51" s="1458"/>
      <c r="I51" s="1458"/>
      <c r="J51" s="1458"/>
      <c r="K51" s="1458"/>
      <c r="L51" s="1082" t="s">
        <v>87</v>
      </c>
      <c r="M51" s="219"/>
      <c r="N51" s="1069">
        <v>10</v>
      </c>
      <c r="O51" s="1084" t="s">
        <v>31</v>
      </c>
      <c r="P51" s="1069"/>
      <c r="Q51" s="1084"/>
      <c r="R51" s="219">
        <v>80</v>
      </c>
      <c r="S51" s="1458"/>
      <c r="T51" s="219"/>
      <c r="U51" s="219"/>
      <c r="V51" s="219"/>
      <c r="W51" s="219"/>
      <c r="X51" s="219" t="s">
        <v>59</v>
      </c>
      <c r="Y51" s="1070" t="s">
        <v>131</v>
      </c>
      <c r="Z51" s="131" t="s">
        <v>33</v>
      </c>
      <c r="AA51" s="1987"/>
    </row>
    <row r="52" spans="1:27" s="506" customFormat="1">
      <c r="A52" s="218" t="s">
        <v>781</v>
      </c>
      <c r="B52" s="218">
        <v>39</v>
      </c>
      <c r="C52" s="1006">
        <v>2</v>
      </c>
      <c r="D52" s="2098" t="s">
        <v>869</v>
      </c>
      <c r="E52" s="2059"/>
      <c r="F52" s="2099">
        <v>7500</v>
      </c>
      <c r="G52" s="2059"/>
      <c r="H52" s="1210"/>
      <c r="I52" s="2059"/>
      <c r="J52" s="2059"/>
      <c r="K52" s="2059"/>
      <c r="L52" s="1168" t="s">
        <v>87</v>
      </c>
      <c r="M52" s="1170"/>
      <c r="N52" s="401">
        <v>10</v>
      </c>
      <c r="O52" s="1169" t="s">
        <v>31</v>
      </c>
      <c r="P52" s="401"/>
      <c r="Q52" s="1169"/>
      <c r="R52" s="1170">
        <v>80</v>
      </c>
      <c r="S52" s="2059"/>
      <c r="T52" s="1170"/>
      <c r="U52" s="1170"/>
      <c r="V52" s="1170"/>
      <c r="W52" s="1170"/>
      <c r="X52" s="218" t="s">
        <v>41</v>
      </c>
      <c r="Y52" s="1009" t="s">
        <v>131</v>
      </c>
      <c r="AA52" s="1786"/>
    </row>
    <row r="53" spans="1:27" s="506" customFormat="1">
      <c r="A53" s="219" t="s">
        <v>781</v>
      </c>
      <c r="B53" s="219">
        <v>40</v>
      </c>
      <c r="C53" s="1078">
        <v>3</v>
      </c>
      <c r="D53" s="2060" t="s">
        <v>870</v>
      </c>
      <c r="E53" s="1248">
        <v>45000</v>
      </c>
      <c r="F53" s="2093"/>
      <c r="G53" s="2093"/>
      <c r="H53" s="2093"/>
      <c r="I53" s="2093"/>
      <c r="J53" s="2093"/>
      <c r="K53" s="2093"/>
      <c r="L53" s="1252" t="s">
        <v>87</v>
      </c>
      <c r="M53" s="1252"/>
      <c r="N53" s="1254">
        <v>250</v>
      </c>
      <c r="O53" s="1255" t="s">
        <v>31</v>
      </c>
      <c r="P53" s="1254"/>
      <c r="Q53" s="1255"/>
      <c r="R53" s="1019">
        <v>80</v>
      </c>
      <c r="S53" s="2093"/>
      <c r="T53" s="1019"/>
      <c r="U53" s="1019"/>
      <c r="V53" s="1019"/>
      <c r="W53" s="1019"/>
      <c r="X53" s="1019" t="s">
        <v>81</v>
      </c>
      <c r="Y53" s="1070" t="s">
        <v>131</v>
      </c>
      <c r="AA53" s="1786"/>
    </row>
    <row r="54" spans="1:27" s="506" customFormat="1" ht="24" customHeight="1">
      <c r="A54" s="218" t="s">
        <v>781</v>
      </c>
      <c r="B54" s="218">
        <v>41</v>
      </c>
      <c r="C54" s="1006">
        <v>4</v>
      </c>
      <c r="D54" s="2110" t="s">
        <v>99</v>
      </c>
      <c r="E54" s="2111"/>
      <c r="F54" s="2111"/>
      <c r="G54" s="1241">
        <v>60000</v>
      </c>
      <c r="H54" s="1241"/>
      <c r="I54" s="2059"/>
      <c r="J54" s="2059"/>
      <c r="K54" s="2059"/>
      <c r="L54" s="1244" t="s">
        <v>87</v>
      </c>
      <c r="M54" s="1244"/>
      <c r="N54" s="401">
        <v>750</v>
      </c>
      <c r="O54" s="1169" t="s">
        <v>31</v>
      </c>
      <c r="P54" s="401"/>
      <c r="Q54" s="1169"/>
      <c r="R54" s="1170">
        <v>80</v>
      </c>
      <c r="S54" s="2059"/>
      <c r="T54" s="1170"/>
      <c r="U54" s="1170"/>
      <c r="V54" s="1170"/>
      <c r="W54" s="1170"/>
      <c r="X54" s="1170" t="s">
        <v>36</v>
      </c>
      <c r="Y54" s="1009" t="s">
        <v>131</v>
      </c>
      <c r="AA54" s="1786"/>
    </row>
    <row r="55" spans="1:27" s="131" customFormat="1">
      <c r="A55" s="219" t="s">
        <v>781</v>
      </c>
      <c r="B55" s="219">
        <v>42</v>
      </c>
      <c r="C55" s="1078">
        <v>5</v>
      </c>
      <c r="D55" s="2057" t="s">
        <v>871</v>
      </c>
      <c r="E55" s="2026">
        <v>20000</v>
      </c>
      <c r="F55" s="1458"/>
      <c r="G55" s="1458"/>
      <c r="H55" s="1458"/>
      <c r="I55" s="1458"/>
      <c r="J55" s="1458"/>
      <c r="K55" s="1458"/>
      <c r="L55" s="1082" t="s">
        <v>87</v>
      </c>
      <c r="M55" s="219"/>
      <c r="N55" s="1069">
        <v>10</v>
      </c>
      <c r="O55" s="1084" t="s">
        <v>31</v>
      </c>
      <c r="P55" s="1069"/>
      <c r="Q55" s="1084"/>
      <c r="R55" s="219">
        <v>80</v>
      </c>
      <c r="S55" s="1458"/>
      <c r="T55" s="219"/>
      <c r="U55" s="219"/>
      <c r="V55" s="219"/>
      <c r="W55" s="219"/>
      <c r="X55" s="219" t="s">
        <v>59</v>
      </c>
      <c r="Y55" s="1070" t="s">
        <v>131</v>
      </c>
      <c r="Z55" s="131" t="s">
        <v>33</v>
      </c>
      <c r="AA55" s="1987"/>
    </row>
    <row r="56" spans="1:27" s="1809" customFormat="1" ht="21.75" customHeight="1">
      <c r="A56" s="218" t="s">
        <v>781</v>
      </c>
      <c r="B56" s="218">
        <v>43</v>
      </c>
      <c r="C56" s="1006">
        <v>6</v>
      </c>
      <c r="D56" s="2160" t="s">
        <v>163</v>
      </c>
      <c r="E56" s="2161"/>
      <c r="F56" s="2161">
        <v>21000</v>
      </c>
      <c r="G56" s="2162"/>
      <c r="H56" s="2162"/>
      <c r="I56" s="2162"/>
      <c r="J56" s="2162"/>
      <c r="K56" s="2162"/>
      <c r="L56" s="1792" t="s">
        <v>87</v>
      </c>
      <c r="M56" s="1792"/>
      <c r="N56" s="1793">
        <v>200</v>
      </c>
      <c r="O56" s="2163" t="s">
        <v>31</v>
      </c>
      <c r="P56" s="1793"/>
      <c r="Q56" s="2163"/>
      <c r="R56" s="1796">
        <v>80</v>
      </c>
      <c r="S56" s="2164"/>
      <c r="T56" s="1796"/>
      <c r="U56" s="1796"/>
      <c r="V56" s="1796"/>
      <c r="W56" s="1796"/>
      <c r="X56" s="1796" t="s">
        <v>32</v>
      </c>
      <c r="Y56" s="1009" t="s">
        <v>131</v>
      </c>
      <c r="Z56" s="1809" t="s">
        <v>42</v>
      </c>
      <c r="AA56" s="1954"/>
    </row>
    <row r="57" spans="1:27" s="2024" customFormat="1">
      <c r="A57" s="1970" t="s">
        <v>781</v>
      </c>
      <c r="B57" s="1970">
        <v>44</v>
      </c>
      <c r="C57" s="1971">
        <v>7</v>
      </c>
      <c r="D57" s="2071" t="s">
        <v>92</v>
      </c>
      <c r="E57" s="2072">
        <v>200000</v>
      </c>
      <c r="F57" s="1250">
        <v>350000</v>
      </c>
      <c r="G57" s="2165"/>
      <c r="H57" s="2166"/>
      <c r="I57" s="2165"/>
      <c r="J57" s="2165"/>
      <c r="K57" s="2165"/>
      <c r="L57" s="2074" t="s">
        <v>93</v>
      </c>
      <c r="M57" s="2079"/>
      <c r="N57" s="2075">
        <v>200</v>
      </c>
      <c r="O57" s="2076" t="s">
        <v>31</v>
      </c>
      <c r="P57" s="2075"/>
      <c r="Q57" s="2076"/>
      <c r="R57" s="2079">
        <v>80</v>
      </c>
      <c r="S57" s="2165"/>
      <c r="T57" s="2470" t="s">
        <v>1737</v>
      </c>
      <c r="U57" s="2471"/>
      <c r="V57" s="2471"/>
      <c r="W57" s="2472"/>
      <c r="X57" s="1970" t="s">
        <v>41</v>
      </c>
      <c r="Y57" s="1982" t="s">
        <v>131</v>
      </c>
      <c r="Z57" s="2024" t="s">
        <v>1700</v>
      </c>
      <c r="AA57" s="2081"/>
    </row>
    <row r="58" spans="1:27" s="131" customFormat="1">
      <c r="A58" s="218" t="s">
        <v>781</v>
      </c>
      <c r="B58" s="218">
        <v>45</v>
      </c>
      <c r="C58" s="1006">
        <v>8</v>
      </c>
      <c r="D58" s="402" t="s">
        <v>872</v>
      </c>
      <c r="E58" s="1387"/>
      <c r="F58" s="2067">
        <v>21000</v>
      </c>
      <c r="G58" s="1387"/>
      <c r="H58" s="1994"/>
      <c r="I58" s="1387"/>
      <c r="J58" s="1387"/>
      <c r="K58" s="1387"/>
      <c r="L58" s="212" t="s">
        <v>93</v>
      </c>
      <c r="M58" s="218"/>
      <c r="N58" s="214">
        <v>40</v>
      </c>
      <c r="O58" s="215" t="s">
        <v>31</v>
      </c>
      <c r="P58" s="214"/>
      <c r="Q58" s="215"/>
      <c r="R58" s="218">
        <v>80</v>
      </c>
      <c r="S58" s="1387"/>
      <c r="T58" s="218"/>
      <c r="U58" s="218"/>
      <c r="V58" s="218"/>
      <c r="W58" s="218"/>
      <c r="X58" s="218" t="s">
        <v>41</v>
      </c>
      <c r="Y58" s="1009" t="s">
        <v>131</v>
      </c>
      <c r="Z58" s="131" t="s">
        <v>42</v>
      </c>
      <c r="AA58" s="1987"/>
    </row>
    <row r="59" spans="1:27" s="131" customFormat="1">
      <c r="A59" s="219" t="s">
        <v>781</v>
      </c>
      <c r="B59" s="219">
        <v>46</v>
      </c>
      <c r="C59" s="1078">
        <v>9</v>
      </c>
      <c r="D59" s="1924" t="s">
        <v>873</v>
      </c>
      <c r="E59" s="1080">
        <v>500000</v>
      </c>
      <c r="F59" s="1458"/>
      <c r="G59" s="1458"/>
      <c r="H59" s="2203"/>
      <c r="I59" s="1458"/>
      <c r="J59" s="1458"/>
      <c r="K59" s="1458"/>
      <c r="L59" s="1082" t="s">
        <v>444</v>
      </c>
      <c r="M59" s="219"/>
      <c r="N59" s="1069">
        <v>3</v>
      </c>
      <c r="O59" s="2204" t="s">
        <v>874</v>
      </c>
      <c r="P59" s="1069"/>
      <c r="Q59" s="1084"/>
      <c r="R59" s="219">
        <v>80</v>
      </c>
      <c r="S59" s="1458"/>
      <c r="T59" s="219"/>
      <c r="U59" s="219"/>
      <c r="V59" s="219"/>
      <c r="W59" s="219"/>
      <c r="X59" s="219" t="s">
        <v>41</v>
      </c>
      <c r="Y59" s="1070" t="s">
        <v>131</v>
      </c>
      <c r="Z59" s="131" t="s">
        <v>42</v>
      </c>
      <c r="AA59" s="1987"/>
    </row>
    <row r="60" spans="1:27" s="131" customFormat="1">
      <c r="A60" s="218" t="s">
        <v>781</v>
      </c>
      <c r="B60" s="218">
        <v>47</v>
      </c>
      <c r="C60" s="1006">
        <v>10</v>
      </c>
      <c r="D60" s="492" t="s">
        <v>875</v>
      </c>
      <c r="E60" s="211">
        <v>500000</v>
      </c>
      <c r="F60" s="1387"/>
      <c r="G60" s="1387"/>
      <c r="H60" s="1994"/>
      <c r="I60" s="1387"/>
      <c r="J60" s="1387"/>
      <c r="K60" s="1387"/>
      <c r="L60" s="212" t="s">
        <v>280</v>
      </c>
      <c r="M60" s="218"/>
      <c r="N60" s="214">
        <v>3</v>
      </c>
      <c r="O60" s="2223" t="s">
        <v>874</v>
      </c>
      <c r="P60" s="214"/>
      <c r="Q60" s="215"/>
      <c r="R60" s="218">
        <v>80</v>
      </c>
      <c r="S60" s="1387"/>
      <c r="T60" s="218"/>
      <c r="U60" s="218"/>
      <c r="V60" s="218"/>
      <c r="W60" s="218"/>
      <c r="X60" s="218" t="s">
        <v>41</v>
      </c>
      <c r="Y60" s="1009" t="s">
        <v>131</v>
      </c>
      <c r="Z60" s="131" t="s">
        <v>42</v>
      </c>
      <c r="AA60" s="1987"/>
    </row>
    <row r="61" spans="1:27" s="1809" customFormat="1" ht="21.75" customHeight="1">
      <c r="A61" s="219" t="s">
        <v>781</v>
      </c>
      <c r="B61" s="219">
        <v>48</v>
      </c>
      <c r="C61" s="1078">
        <v>11</v>
      </c>
      <c r="D61" s="2057" t="s">
        <v>876</v>
      </c>
      <c r="E61" s="2026">
        <v>80000</v>
      </c>
      <c r="F61" s="1999"/>
      <c r="G61" s="1999"/>
      <c r="H61" s="1999"/>
      <c r="I61" s="1999"/>
      <c r="J61" s="1999"/>
      <c r="K61" s="1999"/>
      <c r="L61" s="1803" t="s">
        <v>280</v>
      </c>
      <c r="M61" s="1803"/>
      <c r="N61" s="1804">
        <v>300</v>
      </c>
      <c r="O61" s="2002" t="s">
        <v>31</v>
      </c>
      <c r="P61" s="1804"/>
      <c r="Q61" s="2002"/>
      <c r="R61" s="1807">
        <v>80</v>
      </c>
      <c r="S61" s="2003"/>
      <c r="T61" s="1807"/>
      <c r="U61" s="1807"/>
      <c r="V61" s="1807"/>
      <c r="W61" s="1807"/>
      <c r="X61" s="1807" t="s">
        <v>32</v>
      </c>
      <c r="Y61" s="1070" t="s">
        <v>131</v>
      </c>
      <c r="Z61" s="1809" t="s">
        <v>42</v>
      </c>
      <c r="AA61" s="1954"/>
    </row>
    <row r="62" spans="1:27" s="1809" customFormat="1" ht="21.75" customHeight="1">
      <c r="A62" s="218" t="s">
        <v>781</v>
      </c>
      <c r="B62" s="218">
        <v>49</v>
      </c>
      <c r="C62" s="1006">
        <v>12</v>
      </c>
      <c r="D62" s="2184" t="s">
        <v>877</v>
      </c>
      <c r="E62" s="1993">
        <v>5000</v>
      </c>
      <c r="F62" s="2162"/>
      <c r="G62" s="2162"/>
      <c r="H62" s="2162"/>
      <c r="I62" s="2162"/>
      <c r="J62" s="2162"/>
      <c r="K62" s="2162"/>
      <c r="L62" s="1792" t="s">
        <v>280</v>
      </c>
      <c r="M62" s="1792"/>
      <c r="N62" s="1793">
        <v>40</v>
      </c>
      <c r="O62" s="2163" t="s">
        <v>31</v>
      </c>
      <c r="P62" s="1793"/>
      <c r="Q62" s="2163"/>
      <c r="R62" s="1796">
        <v>80</v>
      </c>
      <c r="S62" s="2164"/>
      <c r="T62" s="1796"/>
      <c r="U62" s="1796"/>
      <c r="V62" s="1796"/>
      <c r="W62" s="1796"/>
      <c r="X62" s="1796" t="s">
        <v>32</v>
      </c>
      <c r="Y62" s="1009" t="s">
        <v>131</v>
      </c>
      <c r="Z62" s="1809" t="s">
        <v>42</v>
      </c>
      <c r="AA62" s="1954"/>
    </row>
    <row r="63" spans="1:27" s="1809" customFormat="1" ht="21.75" customHeight="1">
      <c r="A63" s="219" t="s">
        <v>781</v>
      </c>
      <c r="B63" s="219">
        <v>50</v>
      </c>
      <c r="C63" s="1078">
        <v>13</v>
      </c>
      <c r="D63" s="1799" t="s">
        <v>878</v>
      </c>
      <c r="E63" s="1998">
        <v>60000</v>
      </c>
      <c r="F63" s="1999"/>
      <c r="G63" s="1999"/>
      <c r="H63" s="1999"/>
      <c r="I63" s="1999"/>
      <c r="J63" s="1999"/>
      <c r="K63" s="1999"/>
      <c r="L63" s="1803" t="s">
        <v>280</v>
      </c>
      <c r="M63" s="1803"/>
      <c r="N63" s="1804">
        <v>60</v>
      </c>
      <c r="O63" s="2002" t="s">
        <v>31</v>
      </c>
      <c r="P63" s="1804"/>
      <c r="Q63" s="2002"/>
      <c r="R63" s="1807">
        <v>80</v>
      </c>
      <c r="S63" s="2003"/>
      <c r="T63" s="1807"/>
      <c r="U63" s="1807"/>
      <c r="V63" s="1807"/>
      <c r="W63" s="1807"/>
      <c r="X63" s="1807" t="s">
        <v>32</v>
      </c>
      <c r="Y63" s="1070" t="s">
        <v>131</v>
      </c>
      <c r="Z63" s="1809" t="s">
        <v>42</v>
      </c>
      <c r="AA63" s="1954"/>
    </row>
    <row r="64" spans="1:27" s="1809" customFormat="1" ht="21.75" customHeight="1">
      <c r="A64" s="218" t="s">
        <v>781</v>
      </c>
      <c r="B64" s="218">
        <v>51</v>
      </c>
      <c r="C64" s="1006">
        <v>14</v>
      </c>
      <c r="D64" s="2160" t="s">
        <v>879</v>
      </c>
      <c r="E64" s="2161"/>
      <c r="F64" s="2161">
        <v>45000</v>
      </c>
      <c r="G64" s="2162"/>
      <c r="H64" s="2162"/>
      <c r="I64" s="2162"/>
      <c r="J64" s="2162"/>
      <c r="K64" s="2162"/>
      <c r="L64" s="1792" t="s">
        <v>280</v>
      </c>
      <c r="M64" s="1792"/>
      <c r="N64" s="1793">
        <v>450</v>
      </c>
      <c r="O64" s="2163" t="s">
        <v>31</v>
      </c>
      <c r="P64" s="1793"/>
      <c r="Q64" s="2163"/>
      <c r="R64" s="1796">
        <v>80</v>
      </c>
      <c r="S64" s="2164"/>
      <c r="T64" s="1796"/>
      <c r="U64" s="1796"/>
      <c r="V64" s="1796"/>
      <c r="W64" s="1796"/>
      <c r="X64" s="1796" t="s">
        <v>32</v>
      </c>
      <c r="Y64" s="1009" t="s">
        <v>131</v>
      </c>
      <c r="Z64" s="1809" t="s">
        <v>42</v>
      </c>
      <c r="AA64" s="1954"/>
    </row>
    <row r="65" spans="1:36" s="131" customFormat="1">
      <c r="A65" s="219" t="s">
        <v>781</v>
      </c>
      <c r="B65" s="219">
        <v>52</v>
      </c>
      <c r="C65" s="1078">
        <v>15</v>
      </c>
      <c r="D65" s="2263" t="s">
        <v>880</v>
      </c>
      <c r="E65" s="291">
        <v>300000</v>
      </c>
      <c r="F65" s="1458"/>
      <c r="G65" s="1458"/>
      <c r="H65" s="1458"/>
      <c r="I65" s="1458"/>
      <c r="J65" s="1458"/>
      <c r="K65" s="1458"/>
      <c r="L65" s="1287" t="s">
        <v>93</v>
      </c>
      <c r="M65" s="1287"/>
      <c r="N65" s="1069">
        <v>500</v>
      </c>
      <c r="O65" s="1084" t="s">
        <v>31</v>
      </c>
      <c r="P65" s="1069"/>
      <c r="Q65" s="1084"/>
      <c r="R65" s="219">
        <v>80</v>
      </c>
      <c r="S65" s="1458"/>
      <c r="T65" s="219"/>
      <c r="U65" s="219"/>
      <c r="V65" s="219"/>
      <c r="W65" s="219"/>
      <c r="X65" s="219" t="s">
        <v>63</v>
      </c>
      <c r="Y65" s="1070" t="s">
        <v>131</v>
      </c>
      <c r="AA65" s="1987"/>
    </row>
    <row r="66" spans="1:36" s="131" customFormat="1" ht="23.25" customHeight="1">
      <c r="A66" s="218" t="s">
        <v>781</v>
      </c>
      <c r="B66" s="218">
        <v>53</v>
      </c>
      <c r="C66" s="1006">
        <v>16</v>
      </c>
      <c r="D66" s="1992" t="s">
        <v>881</v>
      </c>
      <c r="E66" s="1993">
        <v>240000</v>
      </c>
      <c r="F66" s="1387"/>
      <c r="G66" s="1387"/>
      <c r="H66" s="1387"/>
      <c r="I66" s="1387"/>
      <c r="J66" s="1387"/>
      <c r="K66" s="1387"/>
      <c r="L66" s="213" t="s">
        <v>93</v>
      </c>
      <c r="M66" s="213"/>
      <c r="N66" s="214">
        <v>2</v>
      </c>
      <c r="O66" s="215" t="s">
        <v>31</v>
      </c>
      <c r="P66" s="214"/>
      <c r="Q66" s="215"/>
      <c r="R66" s="218">
        <v>80</v>
      </c>
      <c r="S66" s="1387"/>
      <c r="T66" s="218"/>
      <c r="U66" s="218"/>
      <c r="V66" s="218"/>
      <c r="W66" s="218"/>
      <c r="X66" s="218" t="s">
        <v>63</v>
      </c>
      <c r="Y66" s="1009" t="s">
        <v>131</v>
      </c>
      <c r="AA66" s="1987"/>
    </row>
    <row r="67" spans="1:36" s="514" customFormat="1">
      <c r="A67" s="219" t="s">
        <v>781</v>
      </c>
      <c r="B67" s="219">
        <v>54</v>
      </c>
      <c r="C67" s="1078">
        <v>17</v>
      </c>
      <c r="D67" s="1799" t="s">
        <v>688</v>
      </c>
      <c r="E67" s="2281"/>
      <c r="F67" s="2281"/>
      <c r="G67" s="2282">
        <v>35000</v>
      </c>
      <c r="H67" s="2282"/>
      <c r="I67" s="1249"/>
      <c r="J67" s="1249"/>
      <c r="K67" s="1249"/>
      <c r="L67" s="1252" t="s">
        <v>93</v>
      </c>
      <c r="M67" s="1252"/>
      <c r="N67" s="1254">
        <v>750</v>
      </c>
      <c r="O67" s="1255" t="s">
        <v>31</v>
      </c>
      <c r="P67" s="2283"/>
      <c r="Q67" s="2284"/>
      <c r="R67" s="1019">
        <v>80</v>
      </c>
      <c r="S67" s="1249"/>
      <c r="T67" s="2285"/>
      <c r="U67" s="2285"/>
      <c r="V67" s="2285"/>
      <c r="W67" s="2285"/>
      <c r="X67" s="1019" t="s">
        <v>36</v>
      </c>
      <c r="Y67" s="1070" t="s">
        <v>131</v>
      </c>
      <c r="AA67" s="1245"/>
    </row>
    <row r="68" spans="1:36" s="514" customFormat="1">
      <c r="A68" s="218" t="s">
        <v>781</v>
      </c>
      <c r="B68" s="218">
        <v>55</v>
      </c>
      <c r="C68" s="1006">
        <v>18</v>
      </c>
      <c r="D68" s="1239" t="s">
        <v>882</v>
      </c>
      <c r="E68" s="1240"/>
      <c r="F68" s="1240"/>
      <c r="G68" s="2308">
        <v>0</v>
      </c>
      <c r="H68" s="2308"/>
      <c r="I68" s="1242"/>
      <c r="J68" s="1242"/>
      <c r="K68" s="1242"/>
      <c r="L68" s="1244" t="s">
        <v>228</v>
      </c>
      <c r="M68" s="1244"/>
      <c r="N68" s="401">
        <v>5</v>
      </c>
      <c r="O68" s="2309" t="s">
        <v>874</v>
      </c>
      <c r="P68" s="2310"/>
      <c r="Q68" s="2311"/>
      <c r="R68" s="1170">
        <v>80</v>
      </c>
      <c r="S68" s="1242"/>
      <c r="T68" s="1963"/>
      <c r="U68" s="1963"/>
      <c r="V68" s="1963"/>
      <c r="W68" s="1963"/>
      <c r="X68" s="1170" t="s">
        <v>36</v>
      </c>
      <c r="Y68" s="1009" t="s">
        <v>131</v>
      </c>
      <c r="AA68" s="1245"/>
    </row>
    <row r="69" spans="1:36" s="131" customFormat="1">
      <c r="A69" s="219" t="s">
        <v>781</v>
      </c>
      <c r="B69" s="219">
        <v>56</v>
      </c>
      <c r="C69" s="1078">
        <v>19</v>
      </c>
      <c r="D69" s="1988" t="s">
        <v>883</v>
      </c>
      <c r="E69" s="1458"/>
      <c r="F69" s="2096">
        <v>10500</v>
      </c>
      <c r="G69" s="1458"/>
      <c r="H69" s="2203"/>
      <c r="I69" s="1458"/>
      <c r="J69" s="1458"/>
      <c r="K69" s="1458"/>
      <c r="L69" s="1082" t="s">
        <v>228</v>
      </c>
      <c r="M69" s="219"/>
      <c r="N69" s="1069">
        <v>3</v>
      </c>
      <c r="O69" s="1084" t="s">
        <v>138</v>
      </c>
      <c r="P69" s="1069"/>
      <c r="Q69" s="1084"/>
      <c r="R69" s="219">
        <v>80</v>
      </c>
      <c r="S69" s="1458"/>
      <c r="T69" s="219"/>
      <c r="U69" s="219"/>
      <c r="V69" s="219"/>
      <c r="W69" s="219"/>
      <c r="X69" s="219" t="s">
        <v>41</v>
      </c>
      <c r="Y69" s="1070" t="s">
        <v>131</v>
      </c>
      <c r="AA69" s="1987"/>
    </row>
    <row r="70" spans="1:36" s="78" customFormat="1">
      <c r="A70" s="62" t="s">
        <v>781</v>
      </c>
      <c r="B70" s="62">
        <v>57</v>
      </c>
      <c r="C70" s="81">
        <v>20</v>
      </c>
      <c r="D70" s="293" t="s">
        <v>884</v>
      </c>
      <c r="E70" s="892"/>
      <c r="F70" s="892"/>
      <c r="G70" s="194">
        <v>3000</v>
      </c>
      <c r="H70" s="194"/>
      <c r="I70" s="861"/>
      <c r="J70" s="861"/>
      <c r="K70" s="861"/>
      <c r="L70" s="117" t="s">
        <v>228</v>
      </c>
      <c r="M70" s="117"/>
      <c r="N70" s="889">
        <v>1</v>
      </c>
      <c r="O70" s="376" t="s">
        <v>874</v>
      </c>
      <c r="P70" s="905"/>
      <c r="Q70" s="709"/>
      <c r="R70" s="68">
        <v>80</v>
      </c>
      <c r="S70" s="861"/>
      <c r="T70" s="445"/>
      <c r="U70" s="445"/>
      <c r="V70" s="445"/>
      <c r="W70" s="445"/>
      <c r="X70" s="68" t="s">
        <v>36</v>
      </c>
      <c r="Y70" s="665" t="s">
        <v>131</v>
      </c>
      <c r="AA70" s="1027"/>
    </row>
    <row r="71" spans="1:36" s="66" customFormat="1">
      <c r="A71" s="129"/>
      <c r="B71" s="126"/>
      <c r="C71" s="126"/>
      <c r="D71" s="127"/>
      <c r="E71" s="863"/>
      <c r="F71" s="863"/>
      <c r="G71" s="863"/>
      <c r="H71" s="899"/>
      <c r="I71" s="863"/>
      <c r="J71" s="863"/>
      <c r="K71" s="863"/>
      <c r="L71" s="130"/>
      <c r="M71" s="126"/>
      <c r="N71" s="126"/>
      <c r="O71" s="132"/>
      <c r="P71" s="126"/>
      <c r="Q71" s="132"/>
      <c r="R71" s="133"/>
      <c r="S71" s="862"/>
      <c r="T71" s="133"/>
      <c r="U71" s="133"/>
      <c r="V71" s="133"/>
      <c r="W71" s="133"/>
      <c r="X71" s="133"/>
      <c r="Y71" s="133"/>
      <c r="Z71" s="65"/>
      <c r="AA71" s="1028"/>
      <c r="AB71" s="65"/>
      <c r="AC71" s="65"/>
      <c r="AD71" s="65"/>
      <c r="AE71" s="65"/>
      <c r="AF71" s="65"/>
      <c r="AG71" s="65"/>
      <c r="AH71" s="65"/>
      <c r="AI71" s="65"/>
      <c r="AJ71" s="65"/>
    </row>
    <row r="72" spans="1:36" s="66" customFormat="1">
      <c r="A72" s="129"/>
      <c r="B72" s="126"/>
      <c r="C72" s="126"/>
      <c r="D72" s="2457" t="s">
        <v>100</v>
      </c>
      <c r="E72" s="2457"/>
      <c r="F72" s="2457"/>
      <c r="G72" s="2457"/>
      <c r="H72" s="2457"/>
      <c r="I72" s="2457"/>
      <c r="J72" s="2457"/>
      <c r="K72" s="2457"/>
      <c r="L72" s="2457"/>
      <c r="M72" s="2457"/>
      <c r="N72" s="126"/>
      <c r="O72" s="132"/>
      <c r="P72" s="126"/>
      <c r="Q72" s="132"/>
      <c r="R72" s="133"/>
      <c r="S72" s="862"/>
      <c r="T72" s="133"/>
      <c r="U72" s="133"/>
      <c r="V72" s="133"/>
      <c r="W72" s="133"/>
      <c r="X72" s="133"/>
      <c r="Y72" s="133"/>
      <c r="Z72" s="65"/>
      <c r="AA72" s="1028"/>
      <c r="AB72" s="65"/>
      <c r="AC72" s="65"/>
      <c r="AD72" s="65"/>
      <c r="AE72" s="65"/>
      <c r="AF72" s="65"/>
      <c r="AG72" s="65"/>
      <c r="AH72" s="65"/>
      <c r="AI72" s="65"/>
      <c r="AJ72" s="65"/>
    </row>
    <row r="73" spans="1:36" s="66" customFormat="1" ht="21.75" customHeight="1">
      <c r="A73" s="129"/>
      <c r="B73" s="126"/>
      <c r="C73" s="126"/>
      <c r="D73" s="127"/>
      <c r="E73" s="863"/>
      <c r="F73" s="863"/>
      <c r="G73" s="863"/>
      <c r="H73" s="899"/>
      <c r="I73" s="863"/>
      <c r="J73" s="863"/>
      <c r="K73" s="1374"/>
      <c r="L73" s="130"/>
      <c r="M73" s="126"/>
      <c r="N73" s="126"/>
      <c r="O73" s="132"/>
      <c r="P73" s="126"/>
      <c r="Q73" s="132"/>
      <c r="R73" s="133"/>
      <c r="S73" s="862"/>
      <c r="T73" s="133"/>
      <c r="U73" s="133"/>
      <c r="V73" s="133"/>
      <c r="W73" s="133"/>
      <c r="X73" s="133"/>
      <c r="Y73" s="133"/>
      <c r="Z73" s="65"/>
      <c r="AA73" s="1028"/>
      <c r="AB73" s="65"/>
      <c r="AC73" s="65"/>
      <c r="AD73" s="65"/>
      <c r="AE73" s="65"/>
      <c r="AF73" s="65"/>
      <c r="AG73" s="65"/>
      <c r="AH73" s="65"/>
      <c r="AI73" s="65"/>
      <c r="AJ73" s="65"/>
    </row>
    <row r="74" spans="1:36" s="66" customFormat="1" ht="21.75" customHeight="1">
      <c r="A74" s="129"/>
      <c r="B74" s="126"/>
      <c r="C74" s="126"/>
      <c r="D74" s="127"/>
      <c r="E74" s="863"/>
      <c r="F74" s="863"/>
      <c r="G74" s="863"/>
      <c r="H74" s="899"/>
      <c r="I74" s="863"/>
      <c r="J74" s="863"/>
      <c r="K74" s="1374"/>
      <c r="L74" s="130"/>
      <c r="M74" s="126"/>
      <c r="N74" s="126"/>
      <c r="O74" s="132"/>
      <c r="P74" s="126"/>
      <c r="Q74" s="132"/>
      <c r="R74" s="133"/>
      <c r="S74" s="862"/>
      <c r="T74" s="133"/>
      <c r="U74" s="133"/>
      <c r="V74" s="133"/>
      <c r="W74" s="133"/>
      <c r="X74" s="133"/>
      <c r="Y74" s="133"/>
      <c r="Z74" s="65"/>
      <c r="AA74" s="1028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1:36" s="66" customFormat="1" ht="21.75" customHeight="1">
      <c r="A75" s="129"/>
      <c r="B75" s="126"/>
      <c r="C75" s="126"/>
      <c r="D75" s="127"/>
      <c r="E75" s="863"/>
      <c r="F75" s="863"/>
      <c r="G75" s="863"/>
      <c r="H75" s="899"/>
      <c r="I75" s="863"/>
      <c r="J75" s="863"/>
      <c r="K75" s="1374"/>
      <c r="L75" s="130"/>
      <c r="M75" s="126"/>
      <c r="N75" s="126"/>
      <c r="O75" s="132"/>
      <c r="P75" s="126"/>
      <c r="Q75" s="132"/>
      <c r="R75" s="133"/>
      <c r="S75" s="862"/>
      <c r="T75" s="133"/>
      <c r="U75" s="133"/>
      <c r="V75" s="133"/>
      <c r="W75" s="133"/>
      <c r="X75" s="133"/>
      <c r="Y75" s="133"/>
      <c r="Z75" s="65"/>
      <c r="AA75" s="1028"/>
      <c r="AB75" s="65"/>
      <c r="AC75" s="65"/>
      <c r="AD75" s="65"/>
      <c r="AE75" s="65"/>
      <c r="AF75" s="65"/>
      <c r="AG75" s="65"/>
      <c r="AH75" s="65"/>
      <c r="AI75" s="65"/>
      <c r="AJ75" s="65"/>
    </row>
    <row r="76" spans="1:36" s="66" customFormat="1" ht="21.75" customHeight="1">
      <c r="A76" s="129"/>
      <c r="B76" s="126"/>
      <c r="C76" s="126"/>
      <c r="D76" s="127"/>
      <c r="E76" s="863"/>
      <c r="F76" s="863"/>
      <c r="G76" s="863"/>
      <c r="H76" s="899"/>
      <c r="I76" s="863"/>
      <c r="J76" s="863"/>
      <c r="K76" s="863"/>
      <c r="L76" s="130"/>
      <c r="M76" s="126"/>
      <c r="N76" s="126"/>
      <c r="O76" s="132"/>
      <c r="P76" s="126"/>
      <c r="Q76" s="132"/>
      <c r="R76" s="133"/>
      <c r="S76" s="862"/>
      <c r="T76" s="133"/>
      <c r="U76" s="133"/>
      <c r="V76" s="133"/>
      <c r="W76" s="133"/>
      <c r="X76" s="133"/>
      <c r="Y76" s="133"/>
      <c r="Z76" s="65"/>
      <c r="AA76" s="1028"/>
      <c r="AB76" s="65"/>
      <c r="AC76" s="65"/>
      <c r="AD76" s="65"/>
      <c r="AE76" s="65"/>
      <c r="AF76" s="65"/>
      <c r="AG76" s="65"/>
      <c r="AH76" s="65"/>
      <c r="AI76" s="65"/>
      <c r="AJ76" s="65"/>
    </row>
    <row r="77" spans="1:36" s="66" customFormat="1" ht="21.75" customHeight="1">
      <c r="A77" s="129"/>
      <c r="B77" s="126"/>
      <c r="C77" s="126"/>
      <c r="D77" s="127"/>
      <c r="E77" s="863"/>
      <c r="F77" s="863"/>
      <c r="G77" s="863"/>
      <c r="H77" s="899"/>
      <c r="I77" s="863"/>
      <c r="J77" s="863"/>
      <c r="K77" s="863"/>
      <c r="L77" s="130"/>
      <c r="M77" s="126"/>
      <c r="N77" s="126"/>
      <c r="O77" s="132"/>
      <c r="P77" s="126"/>
      <c r="Q77" s="132"/>
      <c r="R77" s="133"/>
      <c r="S77" s="862"/>
      <c r="T77" s="133"/>
      <c r="U77" s="133"/>
      <c r="V77" s="133"/>
      <c r="W77" s="133"/>
      <c r="X77" s="133"/>
      <c r="Y77" s="133"/>
      <c r="Z77" s="65"/>
      <c r="AA77" s="1028"/>
      <c r="AB77" s="65"/>
      <c r="AC77" s="65"/>
      <c r="AD77" s="65"/>
      <c r="AE77" s="65"/>
      <c r="AF77" s="65"/>
      <c r="AG77" s="65"/>
      <c r="AH77" s="65"/>
      <c r="AI77" s="65"/>
      <c r="AJ77" s="65"/>
    </row>
    <row r="78" spans="1:36" s="66" customFormat="1" ht="21.75" customHeight="1">
      <c r="A78" s="129"/>
      <c r="B78" s="126"/>
      <c r="C78" s="126"/>
      <c r="D78" s="127"/>
      <c r="E78" s="863"/>
      <c r="F78" s="863"/>
      <c r="G78" s="863"/>
      <c r="H78" s="899"/>
      <c r="I78" s="863"/>
      <c r="J78" s="863"/>
      <c r="K78" s="863"/>
      <c r="L78" s="130"/>
      <c r="M78" s="126"/>
      <c r="N78" s="126"/>
      <c r="O78" s="132"/>
      <c r="P78" s="126"/>
      <c r="Q78" s="132"/>
      <c r="R78" s="133"/>
      <c r="S78" s="862"/>
      <c r="T78" s="133"/>
      <c r="U78" s="133"/>
      <c r="V78" s="133"/>
      <c r="W78" s="133"/>
      <c r="X78" s="133"/>
      <c r="Y78" s="133"/>
      <c r="Z78" s="65"/>
      <c r="AA78" s="1028"/>
      <c r="AB78" s="65"/>
      <c r="AC78" s="65"/>
      <c r="AD78" s="65"/>
      <c r="AE78" s="65"/>
      <c r="AF78" s="65"/>
      <c r="AG78" s="65"/>
      <c r="AH78" s="65"/>
      <c r="AI78" s="65"/>
      <c r="AJ78" s="65"/>
    </row>
    <row r="79" spans="1:36" s="66" customFormat="1" ht="21.75" customHeight="1">
      <c r="A79" s="129"/>
      <c r="B79" s="126"/>
      <c r="C79" s="126"/>
      <c r="D79" s="127"/>
      <c r="E79" s="863"/>
      <c r="F79" s="863"/>
      <c r="G79" s="863"/>
      <c r="H79" s="899"/>
      <c r="I79" s="863"/>
      <c r="J79" s="863"/>
      <c r="K79" s="863"/>
      <c r="L79" s="130"/>
      <c r="M79" s="126"/>
      <c r="N79" s="126"/>
      <c r="O79" s="132"/>
      <c r="P79" s="126"/>
      <c r="Q79" s="132"/>
      <c r="R79" s="133"/>
      <c r="S79" s="862"/>
      <c r="T79" s="133"/>
      <c r="U79" s="133"/>
      <c r="V79" s="133"/>
      <c r="W79" s="133"/>
      <c r="X79" s="133"/>
      <c r="Y79" s="133"/>
      <c r="Z79" s="65"/>
      <c r="AA79" s="1028"/>
      <c r="AB79" s="65"/>
      <c r="AC79" s="65"/>
      <c r="AD79" s="65"/>
      <c r="AE79" s="65"/>
      <c r="AF79" s="65"/>
      <c r="AG79" s="65"/>
      <c r="AH79" s="65"/>
      <c r="AI79" s="65"/>
      <c r="AJ79" s="65"/>
    </row>
    <row r="80" spans="1:36" s="129" customFormat="1" ht="21.75" customHeight="1">
      <c r="B80" s="126"/>
      <c r="C80" s="126"/>
      <c r="D80" s="127"/>
      <c r="E80" s="863"/>
      <c r="F80" s="863"/>
      <c r="G80" s="863"/>
      <c r="H80" s="899"/>
      <c r="I80" s="863"/>
      <c r="J80" s="863"/>
      <c r="K80" s="863"/>
      <c r="L80" s="130"/>
      <c r="M80" s="126"/>
      <c r="N80" s="126"/>
      <c r="O80" s="132"/>
      <c r="P80" s="126"/>
      <c r="Q80" s="132"/>
      <c r="R80" s="133"/>
      <c r="S80" s="862"/>
      <c r="T80" s="133"/>
      <c r="U80" s="133"/>
      <c r="V80" s="133"/>
      <c r="W80" s="133"/>
      <c r="X80" s="133"/>
      <c r="Y80" s="133"/>
      <c r="Z80" s="65"/>
      <c r="AA80" s="1028"/>
      <c r="AB80" s="65"/>
      <c r="AC80" s="65"/>
      <c r="AD80" s="65"/>
      <c r="AE80" s="65"/>
      <c r="AF80" s="65"/>
      <c r="AG80" s="65"/>
      <c r="AH80" s="65"/>
      <c r="AI80" s="65"/>
      <c r="AJ80" s="65"/>
    </row>
    <row r="81" spans="2:36" s="129" customFormat="1" ht="21.75" customHeight="1">
      <c r="B81" s="126"/>
      <c r="C81" s="126"/>
      <c r="D81" s="127"/>
      <c r="E81" s="863"/>
      <c r="F81" s="863"/>
      <c r="G81" s="863"/>
      <c r="H81" s="899"/>
      <c r="I81" s="863"/>
      <c r="J81" s="863"/>
      <c r="K81" s="863"/>
      <c r="L81" s="130"/>
      <c r="M81" s="126"/>
      <c r="N81" s="126"/>
      <c r="O81" s="132"/>
      <c r="P81" s="126"/>
      <c r="Q81" s="132"/>
      <c r="R81" s="133"/>
      <c r="S81" s="862"/>
      <c r="T81" s="133"/>
      <c r="U81" s="133"/>
      <c r="V81" s="133"/>
      <c r="W81" s="133"/>
      <c r="X81" s="133"/>
      <c r="Y81" s="133"/>
      <c r="Z81" s="65"/>
      <c r="AA81" s="1028"/>
      <c r="AB81" s="65"/>
      <c r="AC81" s="65"/>
      <c r="AD81" s="65"/>
      <c r="AE81" s="65"/>
      <c r="AF81" s="65"/>
      <c r="AG81" s="65"/>
      <c r="AH81" s="65"/>
      <c r="AI81" s="65"/>
      <c r="AJ81" s="65"/>
    </row>
    <row r="82" spans="2:36" s="129" customFormat="1" ht="21.75" customHeight="1">
      <c r="B82" s="126"/>
      <c r="C82" s="126"/>
      <c r="D82" s="127"/>
      <c r="E82" s="863"/>
      <c r="F82" s="863"/>
      <c r="G82" s="863"/>
      <c r="H82" s="899"/>
      <c r="I82" s="863"/>
      <c r="J82" s="863"/>
      <c r="K82" s="863"/>
      <c r="L82" s="130"/>
      <c r="M82" s="126"/>
      <c r="N82" s="126"/>
      <c r="O82" s="132"/>
      <c r="P82" s="126"/>
      <c r="Q82" s="132"/>
      <c r="R82" s="133"/>
      <c r="S82" s="862"/>
      <c r="T82" s="133"/>
      <c r="U82" s="133"/>
      <c r="V82" s="133"/>
      <c r="W82" s="133"/>
      <c r="X82" s="133"/>
      <c r="Y82" s="133"/>
      <c r="Z82" s="65"/>
      <c r="AA82" s="1028"/>
      <c r="AB82" s="65"/>
      <c r="AC82" s="65"/>
      <c r="AD82" s="65"/>
      <c r="AE82" s="65"/>
      <c r="AF82" s="65"/>
      <c r="AG82" s="65"/>
      <c r="AH82" s="65"/>
      <c r="AI82" s="65"/>
      <c r="AJ82" s="65"/>
    </row>
    <row r="83" spans="2:36" s="129" customFormat="1" ht="21.75" customHeight="1">
      <c r="B83" s="126"/>
      <c r="C83" s="126"/>
      <c r="D83" s="127"/>
      <c r="E83" s="863"/>
      <c r="F83" s="863"/>
      <c r="G83" s="863"/>
      <c r="H83" s="899"/>
      <c r="I83" s="863"/>
      <c r="J83" s="863"/>
      <c r="K83" s="863"/>
      <c r="L83" s="130"/>
      <c r="M83" s="126"/>
      <c r="N83" s="126"/>
      <c r="O83" s="132"/>
      <c r="P83" s="126"/>
      <c r="Q83" s="132"/>
      <c r="R83" s="133"/>
      <c r="S83" s="862"/>
      <c r="T83" s="133"/>
      <c r="U83" s="133"/>
      <c r="V83" s="133"/>
      <c r="W83" s="133"/>
      <c r="X83" s="133"/>
      <c r="Y83" s="133"/>
      <c r="Z83" s="65"/>
      <c r="AA83" s="1028"/>
      <c r="AB83" s="65"/>
      <c r="AC83" s="65"/>
      <c r="AD83" s="65"/>
      <c r="AE83" s="65"/>
      <c r="AF83" s="65"/>
      <c r="AG83" s="65"/>
      <c r="AH83" s="65"/>
      <c r="AI83" s="65"/>
      <c r="AJ83" s="65"/>
    </row>
    <row r="84" spans="2:36" s="129" customFormat="1" ht="21.75" customHeight="1">
      <c r="B84" s="126"/>
      <c r="C84" s="126"/>
      <c r="D84" s="127"/>
      <c r="E84" s="863"/>
      <c r="F84" s="863"/>
      <c r="G84" s="863"/>
      <c r="H84" s="899"/>
      <c r="I84" s="863"/>
      <c r="J84" s="863"/>
      <c r="K84" s="863"/>
      <c r="L84" s="130"/>
      <c r="M84" s="126"/>
      <c r="N84" s="126"/>
      <c r="O84" s="132"/>
      <c r="P84" s="126"/>
      <c r="Q84" s="132"/>
      <c r="R84" s="133"/>
      <c r="S84" s="862"/>
      <c r="T84" s="133"/>
      <c r="U84" s="133"/>
      <c r="V84" s="133"/>
      <c r="W84" s="133"/>
      <c r="X84" s="133"/>
      <c r="Y84" s="133"/>
      <c r="Z84" s="65"/>
      <c r="AA84" s="1028"/>
      <c r="AB84" s="65"/>
      <c r="AC84" s="65"/>
      <c r="AD84" s="65"/>
      <c r="AE84" s="65"/>
      <c r="AF84" s="65"/>
      <c r="AG84" s="65"/>
      <c r="AH84" s="65"/>
      <c r="AI84" s="65"/>
      <c r="AJ84" s="65"/>
    </row>
    <row r="85" spans="2:36" s="129" customFormat="1" ht="21.75" customHeight="1">
      <c r="B85" s="126"/>
      <c r="C85" s="126"/>
      <c r="D85" s="127"/>
      <c r="E85" s="863"/>
      <c r="F85" s="863"/>
      <c r="G85" s="863"/>
      <c r="H85" s="899"/>
      <c r="I85" s="863"/>
      <c r="J85" s="863"/>
      <c r="K85" s="863"/>
      <c r="L85" s="130"/>
      <c r="M85" s="126"/>
      <c r="N85" s="126"/>
      <c r="O85" s="132"/>
      <c r="P85" s="126"/>
      <c r="Q85" s="132"/>
      <c r="R85" s="133"/>
      <c r="S85" s="862"/>
      <c r="T85" s="133"/>
      <c r="U85" s="133"/>
      <c r="V85" s="133"/>
      <c r="W85" s="133"/>
      <c r="X85" s="133"/>
      <c r="Y85" s="133"/>
      <c r="Z85" s="65"/>
      <c r="AA85" s="1028"/>
      <c r="AB85" s="65"/>
      <c r="AC85" s="65"/>
      <c r="AD85" s="65"/>
      <c r="AE85" s="65"/>
      <c r="AF85" s="65"/>
      <c r="AG85" s="65"/>
      <c r="AH85" s="65"/>
      <c r="AI85" s="65"/>
      <c r="AJ85" s="65"/>
    </row>
    <row r="86" spans="2:36" s="129" customFormat="1" ht="21.75" customHeight="1">
      <c r="B86" s="126"/>
      <c r="C86" s="126"/>
      <c r="D86" s="127"/>
      <c r="E86" s="863"/>
      <c r="F86" s="863"/>
      <c r="G86" s="863"/>
      <c r="H86" s="899"/>
      <c r="I86" s="863"/>
      <c r="J86" s="863"/>
      <c r="K86" s="863"/>
      <c r="L86" s="130"/>
      <c r="M86" s="126"/>
      <c r="N86" s="126"/>
      <c r="O86" s="132"/>
      <c r="P86" s="126"/>
      <c r="Q86" s="132"/>
      <c r="R86" s="133"/>
      <c r="S86" s="862"/>
      <c r="T86" s="133"/>
      <c r="U86" s="133"/>
      <c r="V86" s="133"/>
      <c r="W86" s="133"/>
      <c r="X86" s="133"/>
      <c r="Y86" s="133"/>
      <c r="Z86" s="65"/>
      <c r="AA86" s="1028"/>
      <c r="AB86" s="65"/>
      <c r="AC86" s="65"/>
      <c r="AD86" s="65"/>
      <c r="AE86" s="65"/>
      <c r="AF86" s="65"/>
      <c r="AG86" s="65"/>
      <c r="AH86" s="65"/>
      <c r="AI86" s="65"/>
      <c r="AJ86" s="65"/>
    </row>
    <row r="87" spans="2:36" s="129" customFormat="1" ht="21.75" customHeight="1">
      <c r="B87" s="126"/>
      <c r="C87" s="126"/>
      <c r="D87" s="127"/>
      <c r="E87" s="863"/>
      <c r="F87" s="863"/>
      <c r="G87" s="863"/>
      <c r="H87" s="899"/>
      <c r="I87" s="863"/>
      <c r="J87" s="863"/>
      <c r="K87" s="863"/>
      <c r="L87" s="130"/>
      <c r="M87" s="126"/>
      <c r="N87" s="126"/>
      <c r="O87" s="132"/>
      <c r="P87" s="126"/>
      <c r="Q87" s="132"/>
      <c r="R87" s="133"/>
      <c r="S87" s="862"/>
      <c r="T87" s="133"/>
      <c r="U87" s="133"/>
      <c r="V87" s="133"/>
      <c r="W87" s="133"/>
      <c r="X87" s="133"/>
      <c r="Y87" s="133"/>
      <c r="Z87" s="65"/>
      <c r="AA87" s="1028"/>
      <c r="AB87" s="65"/>
      <c r="AC87" s="65"/>
      <c r="AD87" s="65"/>
      <c r="AE87" s="65"/>
      <c r="AF87" s="65"/>
      <c r="AG87" s="65"/>
      <c r="AH87" s="65"/>
      <c r="AI87" s="65"/>
      <c r="AJ87" s="65"/>
    </row>
    <row r="88" spans="2:36" s="129" customFormat="1" ht="21.75" customHeight="1">
      <c r="B88" s="126"/>
      <c r="C88" s="126"/>
      <c r="D88" s="127"/>
      <c r="E88" s="863"/>
      <c r="F88" s="863"/>
      <c r="G88" s="863"/>
      <c r="H88" s="899"/>
      <c r="I88" s="863"/>
      <c r="J88" s="863"/>
      <c r="K88" s="863"/>
      <c r="L88" s="130"/>
      <c r="M88" s="126"/>
      <c r="N88" s="126"/>
      <c r="O88" s="132"/>
      <c r="P88" s="126"/>
      <c r="Q88" s="132"/>
      <c r="R88" s="133"/>
      <c r="S88" s="862"/>
      <c r="T88" s="133"/>
      <c r="U88" s="133"/>
      <c r="V88" s="133"/>
      <c r="W88" s="133"/>
      <c r="X88" s="133"/>
      <c r="Y88" s="133"/>
      <c r="Z88" s="65"/>
      <c r="AA88" s="1028"/>
      <c r="AB88" s="65"/>
      <c r="AC88" s="65"/>
      <c r="AD88" s="65"/>
      <c r="AE88" s="65"/>
      <c r="AF88" s="65"/>
      <c r="AG88" s="65"/>
      <c r="AH88" s="65"/>
      <c r="AI88" s="65"/>
      <c r="AJ88" s="65"/>
    </row>
    <row r="89" spans="2:36" s="129" customFormat="1" ht="21.75" customHeight="1">
      <c r="B89" s="126"/>
      <c r="C89" s="126"/>
      <c r="D89" s="127"/>
      <c r="E89" s="863"/>
      <c r="F89" s="863"/>
      <c r="G89" s="863"/>
      <c r="H89" s="899"/>
      <c r="I89" s="863"/>
      <c r="J89" s="863"/>
      <c r="K89" s="863"/>
      <c r="L89" s="130"/>
      <c r="M89" s="126"/>
      <c r="N89" s="126"/>
      <c r="O89" s="132"/>
      <c r="P89" s="126"/>
      <c r="Q89" s="132"/>
      <c r="R89" s="133"/>
      <c r="S89" s="862"/>
      <c r="T89" s="133"/>
      <c r="U89" s="133"/>
      <c r="V89" s="133"/>
      <c r="W89" s="133"/>
      <c r="X89" s="133"/>
      <c r="Y89" s="133"/>
      <c r="Z89" s="65"/>
      <c r="AA89" s="1028"/>
      <c r="AB89" s="65"/>
      <c r="AC89" s="65"/>
      <c r="AD89" s="65"/>
      <c r="AE89" s="65"/>
      <c r="AF89" s="65"/>
      <c r="AG89" s="65"/>
      <c r="AH89" s="65"/>
      <c r="AI89" s="65"/>
      <c r="AJ89" s="65"/>
    </row>
    <row r="90" spans="2:36" s="129" customFormat="1" ht="21.75" customHeight="1">
      <c r="B90" s="126"/>
      <c r="C90" s="126"/>
      <c r="D90" s="127"/>
      <c r="E90" s="863"/>
      <c r="F90" s="863"/>
      <c r="G90" s="863"/>
      <c r="H90" s="899"/>
      <c r="I90" s="863"/>
      <c r="J90" s="863"/>
      <c r="K90" s="863"/>
      <c r="L90" s="130"/>
      <c r="M90" s="126"/>
      <c r="N90" s="126"/>
      <c r="O90" s="132"/>
      <c r="P90" s="126"/>
      <c r="Q90" s="132"/>
      <c r="R90" s="133"/>
      <c r="S90" s="862"/>
      <c r="T90" s="133"/>
      <c r="U90" s="133"/>
      <c r="V90" s="133"/>
      <c r="W90" s="133"/>
      <c r="X90" s="133"/>
      <c r="Y90" s="133"/>
      <c r="Z90" s="65"/>
      <c r="AA90" s="1028"/>
      <c r="AB90" s="65"/>
      <c r="AC90" s="65"/>
      <c r="AD90" s="65"/>
      <c r="AE90" s="65"/>
      <c r="AF90" s="65"/>
      <c r="AG90" s="65"/>
      <c r="AH90" s="65"/>
      <c r="AI90" s="65"/>
      <c r="AJ90" s="65"/>
    </row>
    <row r="91" spans="2:36" s="129" customFormat="1" ht="21.75" customHeight="1">
      <c r="B91" s="126"/>
      <c r="C91" s="126"/>
      <c r="D91" s="127"/>
      <c r="E91" s="863"/>
      <c r="F91" s="863"/>
      <c r="G91" s="863"/>
      <c r="H91" s="899"/>
      <c r="I91" s="863"/>
      <c r="J91" s="863"/>
      <c r="K91" s="863"/>
      <c r="L91" s="130"/>
      <c r="M91" s="126"/>
      <c r="N91" s="126"/>
      <c r="O91" s="132"/>
      <c r="P91" s="126"/>
      <c r="Q91" s="132"/>
      <c r="R91" s="133"/>
      <c r="S91" s="862"/>
      <c r="T91" s="133"/>
      <c r="U91" s="133"/>
      <c r="V91" s="133"/>
      <c r="W91" s="133"/>
      <c r="X91" s="133"/>
      <c r="Y91" s="133"/>
      <c r="Z91" s="65"/>
      <c r="AA91" s="1028"/>
      <c r="AB91" s="65"/>
      <c r="AC91" s="65"/>
      <c r="AD91" s="65"/>
      <c r="AE91" s="65"/>
      <c r="AF91" s="65"/>
      <c r="AG91" s="65"/>
      <c r="AH91" s="65"/>
      <c r="AI91" s="65"/>
      <c r="AJ91" s="65"/>
    </row>
    <row r="92" spans="2:36" s="129" customFormat="1" ht="21.75" customHeight="1">
      <c r="B92" s="126"/>
      <c r="C92" s="126"/>
      <c r="D92" s="127"/>
      <c r="E92" s="863"/>
      <c r="F92" s="863"/>
      <c r="G92" s="863"/>
      <c r="H92" s="899"/>
      <c r="I92" s="863"/>
      <c r="J92" s="863"/>
      <c r="K92" s="863"/>
      <c r="L92" s="130"/>
      <c r="M92" s="126"/>
      <c r="N92" s="126"/>
      <c r="O92" s="132"/>
      <c r="P92" s="126"/>
      <c r="Q92" s="132"/>
      <c r="R92" s="133"/>
      <c r="S92" s="862"/>
      <c r="T92" s="133"/>
      <c r="U92" s="133"/>
      <c r="V92" s="133"/>
      <c r="W92" s="133"/>
      <c r="X92" s="133"/>
      <c r="Y92" s="133"/>
      <c r="Z92" s="65"/>
      <c r="AA92" s="1028"/>
      <c r="AB92" s="65"/>
      <c r="AC92" s="65"/>
      <c r="AD92" s="65"/>
      <c r="AE92" s="65"/>
      <c r="AF92" s="65"/>
      <c r="AG92" s="65"/>
      <c r="AH92" s="65"/>
      <c r="AI92" s="65"/>
      <c r="AJ92" s="65"/>
    </row>
    <row r="93" spans="2:36" s="129" customFormat="1" ht="21.75" customHeight="1">
      <c r="B93" s="126"/>
      <c r="C93" s="126"/>
      <c r="D93" s="127"/>
      <c r="E93" s="863"/>
      <c r="F93" s="863"/>
      <c r="G93" s="863"/>
      <c r="H93" s="899"/>
      <c r="I93" s="863"/>
      <c r="J93" s="863"/>
      <c r="K93" s="863"/>
      <c r="L93" s="130"/>
      <c r="M93" s="126"/>
      <c r="N93" s="126"/>
      <c r="O93" s="132"/>
      <c r="P93" s="126"/>
      <c r="Q93" s="132"/>
      <c r="R93" s="133"/>
      <c r="S93" s="862"/>
      <c r="T93" s="133"/>
      <c r="U93" s="133"/>
      <c r="V93" s="133"/>
      <c r="W93" s="133"/>
      <c r="X93" s="133"/>
      <c r="Y93" s="133"/>
      <c r="Z93" s="65"/>
      <c r="AA93" s="1028"/>
      <c r="AB93" s="65"/>
      <c r="AC93" s="65"/>
      <c r="AD93" s="65"/>
      <c r="AE93" s="65"/>
      <c r="AF93" s="65"/>
      <c r="AG93" s="65"/>
      <c r="AH93" s="65"/>
      <c r="AI93" s="65"/>
      <c r="AJ93" s="65"/>
    </row>
    <row r="94" spans="2:36" s="129" customFormat="1" ht="21.75" customHeight="1">
      <c r="B94" s="126"/>
      <c r="C94" s="126"/>
      <c r="D94" s="127"/>
      <c r="E94" s="863"/>
      <c r="F94" s="863"/>
      <c r="G94" s="863"/>
      <c r="H94" s="899"/>
      <c r="I94" s="863"/>
      <c r="J94" s="863"/>
      <c r="K94" s="863"/>
      <c r="L94" s="130"/>
      <c r="M94" s="126"/>
      <c r="N94" s="126"/>
      <c r="O94" s="132"/>
      <c r="P94" s="126"/>
      <c r="Q94" s="132"/>
      <c r="R94" s="133"/>
      <c r="S94" s="862"/>
      <c r="T94" s="133"/>
      <c r="U94" s="133"/>
      <c r="V94" s="133"/>
      <c r="W94" s="133"/>
      <c r="X94" s="133"/>
      <c r="Y94" s="133"/>
      <c r="Z94" s="65"/>
      <c r="AA94" s="1028"/>
      <c r="AB94" s="65"/>
      <c r="AC94" s="65"/>
      <c r="AD94" s="65"/>
      <c r="AE94" s="65"/>
      <c r="AF94" s="65"/>
      <c r="AG94" s="65"/>
      <c r="AH94" s="65"/>
      <c r="AI94" s="65"/>
      <c r="AJ94" s="65"/>
    </row>
    <row r="95" spans="2:36" s="129" customFormat="1" ht="21.75" customHeight="1">
      <c r="B95" s="126"/>
      <c r="C95" s="126"/>
      <c r="D95" s="127"/>
      <c r="E95" s="863"/>
      <c r="F95" s="863"/>
      <c r="G95" s="863"/>
      <c r="H95" s="899"/>
      <c r="I95" s="863"/>
      <c r="J95" s="863"/>
      <c r="K95" s="863"/>
      <c r="L95" s="130"/>
      <c r="M95" s="126"/>
      <c r="N95" s="126"/>
      <c r="O95" s="132"/>
      <c r="P95" s="126"/>
      <c r="Q95" s="132"/>
      <c r="R95" s="133"/>
      <c r="S95" s="862"/>
      <c r="T95" s="133"/>
      <c r="U95" s="133"/>
      <c r="V95" s="133"/>
      <c r="W95" s="133"/>
      <c r="X95" s="133"/>
      <c r="Y95" s="133"/>
      <c r="Z95" s="65"/>
      <c r="AA95" s="1028"/>
      <c r="AB95" s="65"/>
      <c r="AC95" s="65"/>
      <c r="AD95" s="65"/>
      <c r="AE95" s="65"/>
      <c r="AF95" s="65"/>
      <c r="AG95" s="65"/>
      <c r="AH95" s="65"/>
      <c r="AI95" s="65"/>
      <c r="AJ95" s="65"/>
    </row>
    <row r="96" spans="2:36" s="129" customFormat="1" ht="21.75" customHeight="1">
      <c r="B96" s="126"/>
      <c r="C96" s="126"/>
      <c r="D96" s="127"/>
      <c r="E96" s="863"/>
      <c r="F96" s="863"/>
      <c r="G96" s="863"/>
      <c r="H96" s="899"/>
      <c r="I96" s="863"/>
      <c r="J96" s="863"/>
      <c r="K96" s="863"/>
      <c r="L96" s="130"/>
      <c r="M96" s="126"/>
      <c r="N96" s="126"/>
      <c r="O96" s="132"/>
      <c r="P96" s="126"/>
      <c r="Q96" s="132"/>
      <c r="R96" s="133"/>
      <c r="S96" s="862"/>
      <c r="T96" s="133"/>
      <c r="U96" s="133"/>
      <c r="V96" s="133"/>
      <c r="W96" s="133"/>
      <c r="X96" s="133"/>
      <c r="Y96" s="133"/>
      <c r="Z96" s="65"/>
      <c r="AA96" s="1028"/>
      <c r="AB96" s="65"/>
      <c r="AC96" s="65"/>
      <c r="AD96" s="65"/>
      <c r="AE96" s="65"/>
      <c r="AF96" s="65"/>
      <c r="AG96" s="65"/>
      <c r="AH96" s="65"/>
      <c r="AI96" s="65"/>
      <c r="AJ96" s="65"/>
    </row>
    <row r="97" spans="2:36" s="129" customFormat="1" ht="21.75" customHeight="1">
      <c r="B97" s="126"/>
      <c r="C97" s="126"/>
      <c r="D97" s="127"/>
      <c r="E97" s="863"/>
      <c r="F97" s="863"/>
      <c r="G97" s="863"/>
      <c r="H97" s="899"/>
      <c r="I97" s="863"/>
      <c r="J97" s="863"/>
      <c r="K97" s="863"/>
      <c r="L97" s="130"/>
      <c r="M97" s="126"/>
      <c r="N97" s="126"/>
      <c r="O97" s="132"/>
      <c r="P97" s="126"/>
      <c r="Q97" s="132"/>
      <c r="R97" s="133"/>
      <c r="S97" s="862"/>
      <c r="T97" s="133"/>
      <c r="U97" s="133"/>
      <c r="V97" s="133"/>
      <c r="W97" s="133"/>
      <c r="X97" s="133"/>
      <c r="Y97" s="133"/>
      <c r="Z97" s="65"/>
      <c r="AA97" s="1028"/>
      <c r="AB97" s="65"/>
      <c r="AC97" s="65"/>
      <c r="AD97" s="65"/>
      <c r="AE97" s="65"/>
      <c r="AF97" s="65"/>
      <c r="AG97" s="65"/>
      <c r="AH97" s="65"/>
      <c r="AI97" s="65"/>
      <c r="AJ97" s="65"/>
    </row>
    <row r="98" spans="2:36" s="129" customFormat="1" ht="21.75" customHeight="1">
      <c r="B98" s="126"/>
      <c r="C98" s="126"/>
      <c r="D98" s="127"/>
      <c r="E98" s="863"/>
      <c r="F98" s="863"/>
      <c r="G98" s="863"/>
      <c r="H98" s="899"/>
      <c r="I98" s="863"/>
      <c r="J98" s="863"/>
      <c r="K98" s="863"/>
      <c r="L98" s="130"/>
      <c r="M98" s="126"/>
      <c r="N98" s="126"/>
      <c r="O98" s="132"/>
      <c r="P98" s="126"/>
      <c r="Q98" s="132"/>
      <c r="R98" s="133"/>
      <c r="S98" s="862"/>
      <c r="T98" s="133"/>
      <c r="U98" s="133"/>
      <c r="V98" s="133"/>
      <c r="W98" s="133"/>
      <c r="X98" s="133"/>
      <c r="Y98" s="133"/>
      <c r="Z98" s="65"/>
      <c r="AA98" s="1028"/>
      <c r="AB98" s="65"/>
      <c r="AC98" s="65"/>
      <c r="AD98" s="65"/>
      <c r="AE98" s="65"/>
      <c r="AF98" s="65"/>
      <c r="AG98" s="65"/>
      <c r="AH98" s="65"/>
      <c r="AI98" s="65"/>
      <c r="AJ98" s="65"/>
    </row>
    <row r="99" spans="2:36" s="129" customFormat="1" ht="21.75" customHeight="1">
      <c r="B99" s="126"/>
      <c r="C99" s="126"/>
      <c r="D99" s="127"/>
      <c r="E99" s="863"/>
      <c r="F99" s="863"/>
      <c r="G99" s="863"/>
      <c r="H99" s="899"/>
      <c r="I99" s="863"/>
      <c r="J99" s="863"/>
      <c r="K99" s="863"/>
      <c r="L99" s="130"/>
      <c r="M99" s="126"/>
      <c r="N99" s="126"/>
      <c r="O99" s="132"/>
      <c r="P99" s="126"/>
      <c r="Q99" s="132"/>
      <c r="R99" s="133"/>
      <c r="S99" s="862"/>
      <c r="T99" s="133"/>
      <c r="U99" s="133"/>
      <c r="V99" s="133"/>
      <c r="W99" s="133"/>
      <c r="X99" s="133"/>
      <c r="Y99" s="133"/>
      <c r="Z99" s="65"/>
      <c r="AA99" s="1028"/>
      <c r="AB99" s="65"/>
      <c r="AC99" s="65"/>
      <c r="AD99" s="65"/>
      <c r="AE99" s="65"/>
      <c r="AF99" s="65"/>
      <c r="AG99" s="65"/>
      <c r="AH99" s="65"/>
      <c r="AI99" s="65"/>
      <c r="AJ99" s="65"/>
    </row>
    <row r="100" spans="2:36" s="129" customFormat="1" ht="21.75" customHeight="1">
      <c r="B100" s="126"/>
      <c r="C100" s="126"/>
      <c r="D100" s="127"/>
      <c r="E100" s="863"/>
      <c r="F100" s="863"/>
      <c r="G100" s="863"/>
      <c r="H100" s="899"/>
      <c r="I100" s="863"/>
      <c r="J100" s="863"/>
      <c r="K100" s="863"/>
      <c r="L100" s="130"/>
      <c r="M100" s="126"/>
      <c r="N100" s="126"/>
      <c r="O100" s="132"/>
      <c r="P100" s="126"/>
      <c r="Q100" s="132"/>
      <c r="R100" s="133"/>
      <c r="S100" s="862"/>
      <c r="T100" s="133"/>
      <c r="U100" s="133"/>
      <c r="V100" s="133"/>
      <c r="W100" s="133"/>
      <c r="X100" s="133"/>
      <c r="Y100" s="133"/>
      <c r="Z100" s="65"/>
      <c r="AA100" s="1028"/>
      <c r="AB100" s="65"/>
      <c r="AC100" s="65"/>
      <c r="AD100" s="65"/>
      <c r="AE100" s="65"/>
      <c r="AF100" s="65"/>
      <c r="AG100" s="65"/>
      <c r="AH100" s="65"/>
      <c r="AI100" s="65"/>
      <c r="AJ100" s="65"/>
    </row>
    <row r="101" spans="2:36" s="129" customFormat="1" ht="21.75" customHeight="1">
      <c r="B101" s="126"/>
      <c r="C101" s="126"/>
      <c r="D101" s="127"/>
      <c r="E101" s="863"/>
      <c r="F101" s="863"/>
      <c r="G101" s="863"/>
      <c r="H101" s="899"/>
      <c r="I101" s="863"/>
      <c r="J101" s="863"/>
      <c r="K101" s="863"/>
      <c r="L101" s="130"/>
      <c r="M101" s="126"/>
      <c r="N101" s="126"/>
      <c r="O101" s="132"/>
      <c r="P101" s="126"/>
      <c r="Q101" s="132"/>
      <c r="R101" s="133"/>
      <c r="S101" s="862"/>
      <c r="T101" s="133"/>
      <c r="U101" s="133"/>
      <c r="V101" s="133"/>
      <c r="W101" s="133"/>
      <c r="X101" s="133"/>
      <c r="Y101" s="133"/>
      <c r="Z101" s="65"/>
      <c r="AA101" s="1028"/>
      <c r="AB101" s="65"/>
      <c r="AC101" s="65"/>
      <c r="AD101" s="65"/>
      <c r="AE101" s="65"/>
      <c r="AF101" s="65"/>
      <c r="AG101" s="65"/>
      <c r="AH101" s="65"/>
      <c r="AI101" s="65"/>
      <c r="AJ101" s="65"/>
    </row>
    <row r="102" spans="2:36" s="129" customFormat="1" ht="21.75" customHeight="1">
      <c r="B102" s="126"/>
      <c r="C102" s="126"/>
      <c r="D102" s="127"/>
      <c r="E102" s="863"/>
      <c r="F102" s="863"/>
      <c r="G102" s="863"/>
      <c r="H102" s="899"/>
      <c r="I102" s="863"/>
      <c r="J102" s="863"/>
      <c r="K102" s="863"/>
      <c r="L102" s="130"/>
      <c r="M102" s="126"/>
      <c r="N102" s="126"/>
      <c r="O102" s="132"/>
      <c r="P102" s="126"/>
      <c r="Q102" s="132"/>
      <c r="R102" s="133"/>
      <c r="S102" s="862"/>
      <c r="T102" s="133"/>
      <c r="U102" s="133"/>
      <c r="V102" s="133"/>
      <c r="W102" s="133"/>
      <c r="X102" s="133"/>
      <c r="Y102" s="133"/>
      <c r="Z102" s="65"/>
      <c r="AA102" s="1028"/>
      <c r="AB102" s="65"/>
      <c r="AC102" s="65"/>
      <c r="AD102" s="65"/>
      <c r="AE102" s="65"/>
      <c r="AF102" s="65"/>
      <c r="AG102" s="65"/>
      <c r="AH102" s="65"/>
      <c r="AI102" s="65"/>
      <c r="AJ102" s="65"/>
    </row>
    <row r="103" spans="2:36" s="129" customFormat="1" ht="21.75" customHeight="1">
      <c r="B103" s="126"/>
      <c r="C103" s="126"/>
      <c r="D103" s="127"/>
      <c r="E103" s="863"/>
      <c r="F103" s="863"/>
      <c r="G103" s="863"/>
      <c r="H103" s="899"/>
      <c r="I103" s="863"/>
      <c r="J103" s="863"/>
      <c r="K103" s="863"/>
      <c r="L103" s="130"/>
      <c r="M103" s="126"/>
      <c r="N103" s="126"/>
      <c r="O103" s="132"/>
      <c r="P103" s="126"/>
      <c r="Q103" s="132"/>
      <c r="R103" s="133"/>
      <c r="S103" s="862"/>
      <c r="T103" s="133"/>
      <c r="U103" s="133"/>
      <c r="V103" s="133"/>
      <c r="W103" s="133"/>
      <c r="X103" s="133"/>
      <c r="Y103" s="133"/>
      <c r="Z103" s="65"/>
      <c r="AA103" s="1028"/>
      <c r="AB103" s="65"/>
      <c r="AC103" s="65"/>
      <c r="AD103" s="65"/>
      <c r="AE103" s="65"/>
      <c r="AF103" s="65"/>
      <c r="AG103" s="65"/>
      <c r="AH103" s="65"/>
      <c r="AI103" s="65"/>
      <c r="AJ103" s="65"/>
    </row>
    <row r="104" spans="2:36" s="129" customFormat="1" ht="21.75" customHeight="1">
      <c r="B104" s="126"/>
      <c r="C104" s="126"/>
      <c r="D104" s="127"/>
      <c r="E104" s="863"/>
      <c r="F104" s="863"/>
      <c r="G104" s="863"/>
      <c r="H104" s="899"/>
      <c r="I104" s="863"/>
      <c r="J104" s="863"/>
      <c r="K104" s="863"/>
      <c r="L104" s="130"/>
      <c r="M104" s="126"/>
      <c r="N104" s="126"/>
      <c r="O104" s="132"/>
      <c r="P104" s="126"/>
      <c r="Q104" s="132"/>
      <c r="R104" s="133"/>
      <c r="S104" s="862"/>
      <c r="T104" s="133"/>
      <c r="U104" s="133"/>
      <c r="V104" s="133"/>
      <c r="W104" s="133"/>
      <c r="X104" s="133"/>
      <c r="Y104" s="133"/>
      <c r="Z104" s="65"/>
      <c r="AA104" s="1028"/>
      <c r="AB104" s="65"/>
      <c r="AC104" s="65"/>
      <c r="AD104" s="65"/>
      <c r="AE104" s="65"/>
      <c r="AF104" s="65"/>
      <c r="AG104" s="65"/>
      <c r="AH104" s="65"/>
      <c r="AI104" s="65"/>
      <c r="AJ104" s="65"/>
    </row>
    <row r="105" spans="2:36" s="129" customFormat="1" ht="21.75" customHeight="1">
      <c r="B105" s="126"/>
      <c r="C105" s="126"/>
      <c r="D105" s="127"/>
      <c r="E105" s="863"/>
      <c r="F105" s="863"/>
      <c r="G105" s="863"/>
      <c r="H105" s="899"/>
      <c r="I105" s="863"/>
      <c r="J105" s="863"/>
      <c r="K105" s="863"/>
      <c r="L105" s="130"/>
      <c r="M105" s="126"/>
      <c r="N105" s="126"/>
      <c r="O105" s="132"/>
      <c r="P105" s="126"/>
      <c r="Q105" s="132"/>
      <c r="R105" s="133"/>
      <c r="S105" s="862"/>
      <c r="T105" s="133"/>
      <c r="U105" s="133"/>
      <c r="V105" s="133"/>
      <c r="W105" s="133"/>
      <c r="X105" s="133"/>
      <c r="Y105" s="133"/>
      <c r="Z105" s="65"/>
      <c r="AA105" s="1028"/>
      <c r="AB105" s="65"/>
      <c r="AC105" s="65"/>
      <c r="AD105" s="65"/>
      <c r="AE105" s="65"/>
      <c r="AF105" s="65"/>
      <c r="AG105" s="65"/>
      <c r="AH105" s="65"/>
      <c r="AI105" s="65"/>
      <c r="AJ105" s="65"/>
    </row>
    <row r="106" spans="2:36" s="129" customFormat="1" ht="21.75" customHeight="1">
      <c r="B106" s="126"/>
      <c r="C106" s="126"/>
      <c r="D106" s="127"/>
      <c r="E106" s="863"/>
      <c r="F106" s="863"/>
      <c r="G106" s="863"/>
      <c r="H106" s="899"/>
      <c r="I106" s="863"/>
      <c r="J106" s="863"/>
      <c r="K106" s="863"/>
      <c r="L106" s="130"/>
      <c r="M106" s="126"/>
      <c r="N106" s="126"/>
      <c r="O106" s="132"/>
      <c r="P106" s="126"/>
      <c r="Q106" s="132"/>
      <c r="R106" s="133"/>
      <c r="S106" s="862"/>
      <c r="T106" s="133"/>
      <c r="U106" s="133"/>
      <c r="V106" s="133"/>
      <c r="W106" s="133"/>
      <c r="X106" s="133"/>
      <c r="Y106" s="133"/>
      <c r="Z106" s="65"/>
      <c r="AA106" s="1028"/>
      <c r="AB106" s="65"/>
      <c r="AC106" s="65"/>
      <c r="AD106" s="65"/>
      <c r="AE106" s="65"/>
      <c r="AF106" s="65"/>
      <c r="AG106" s="65"/>
      <c r="AH106" s="65"/>
      <c r="AI106" s="65"/>
      <c r="AJ106" s="65"/>
    </row>
    <row r="107" spans="2:36" s="129" customFormat="1" ht="21.75" customHeight="1">
      <c r="B107" s="126"/>
      <c r="C107" s="126"/>
      <c r="D107" s="127"/>
      <c r="E107" s="863"/>
      <c r="F107" s="863"/>
      <c r="G107" s="863"/>
      <c r="H107" s="899"/>
      <c r="I107" s="863"/>
      <c r="J107" s="863"/>
      <c r="K107" s="863"/>
      <c r="L107" s="130"/>
      <c r="M107" s="126"/>
      <c r="N107" s="126"/>
      <c r="O107" s="132"/>
      <c r="P107" s="126"/>
      <c r="Q107" s="132"/>
      <c r="R107" s="133"/>
      <c r="S107" s="862"/>
      <c r="T107" s="133"/>
      <c r="U107" s="133"/>
      <c r="V107" s="133"/>
      <c r="W107" s="133"/>
      <c r="X107" s="133"/>
      <c r="Y107" s="133"/>
      <c r="Z107" s="65"/>
      <c r="AA107" s="1028"/>
      <c r="AB107" s="65"/>
      <c r="AC107" s="65"/>
      <c r="AD107" s="65"/>
      <c r="AE107" s="65"/>
      <c r="AF107" s="65"/>
      <c r="AG107" s="65"/>
      <c r="AH107" s="65"/>
      <c r="AI107" s="65"/>
      <c r="AJ107" s="65"/>
    </row>
    <row r="108" spans="2:36" s="129" customFormat="1" ht="21.75" customHeight="1">
      <c r="B108" s="126"/>
      <c r="C108" s="126"/>
      <c r="D108" s="127"/>
      <c r="E108" s="863"/>
      <c r="F108" s="863"/>
      <c r="G108" s="863"/>
      <c r="H108" s="899"/>
      <c r="I108" s="863"/>
      <c r="J108" s="863"/>
      <c r="K108" s="863"/>
      <c r="L108" s="130"/>
      <c r="M108" s="126"/>
      <c r="N108" s="126"/>
      <c r="O108" s="132"/>
      <c r="P108" s="126"/>
      <c r="Q108" s="132"/>
      <c r="R108" s="133"/>
      <c r="S108" s="862"/>
      <c r="T108" s="133"/>
      <c r="U108" s="133"/>
      <c r="V108" s="133"/>
      <c r="W108" s="133"/>
      <c r="X108" s="133"/>
      <c r="Y108" s="133"/>
      <c r="Z108" s="65"/>
      <c r="AA108" s="1028"/>
      <c r="AB108" s="65"/>
      <c r="AC108" s="65"/>
      <c r="AD108" s="65"/>
      <c r="AE108" s="65"/>
      <c r="AF108" s="65"/>
      <c r="AG108" s="65"/>
      <c r="AH108" s="65"/>
      <c r="AI108" s="65"/>
      <c r="AJ108" s="65"/>
    </row>
    <row r="109" spans="2:36" s="129" customFormat="1" ht="21.75" customHeight="1">
      <c r="B109" s="126"/>
      <c r="C109" s="126"/>
      <c r="D109" s="127"/>
      <c r="E109" s="863"/>
      <c r="F109" s="863"/>
      <c r="G109" s="863"/>
      <c r="H109" s="899"/>
      <c r="I109" s="863"/>
      <c r="J109" s="863"/>
      <c r="K109" s="863"/>
      <c r="L109" s="130"/>
      <c r="M109" s="126"/>
      <c r="N109" s="126"/>
      <c r="O109" s="132"/>
      <c r="P109" s="126"/>
      <c r="Q109" s="132"/>
      <c r="R109" s="133"/>
      <c r="S109" s="862"/>
      <c r="T109" s="133"/>
      <c r="U109" s="133"/>
      <c r="V109" s="133"/>
      <c r="W109" s="133"/>
      <c r="X109" s="133"/>
      <c r="Y109" s="133"/>
      <c r="Z109" s="65"/>
      <c r="AA109" s="1028"/>
      <c r="AB109" s="65"/>
      <c r="AC109" s="65"/>
      <c r="AD109" s="65"/>
      <c r="AE109" s="65"/>
      <c r="AF109" s="65"/>
      <c r="AG109" s="65"/>
      <c r="AH109" s="65"/>
      <c r="AI109" s="65"/>
      <c r="AJ109" s="65"/>
    </row>
    <row r="110" spans="2:36" s="129" customFormat="1" ht="21.75" customHeight="1">
      <c r="B110" s="126"/>
      <c r="C110" s="126"/>
      <c r="D110" s="127"/>
      <c r="E110" s="863"/>
      <c r="F110" s="863"/>
      <c r="G110" s="863"/>
      <c r="H110" s="899"/>
      <c r="I110" s="863"/>
      <c r="J110" s="863"/>
      <c r="K110" s="863"/>
      <c r="L110" s="130"/>
      <c r="M110" s="126"/>
      <c r="N110" s="126"/>
      <c r="O110" s="132"/>
      <c r="P110" s="126"/>
      <c r="Q110" s="132"/>
      <c r="R110" s="133"/>
      <c r="S110" s="862"/>
      <c r="T110" s="133"/>
      <c r="U110" s="133"/>
      <c r="V110" s="133"/>
      <c r="W110" s="133"/>
      <c r="X110" s="133"/>
      <c r="Y110" s="133"/>
      <c r="Z110" s="65"/>
      <c r="AA110" s="1028"/>
      <c r="AB110" s="65"/>
      <c r="AC110" s="65"/>
      <c r="AD110" s="65"/>
      <c r="AE110" s="65"/>
      <c r="AF110" s="65"/>
      <c r="AG110" s="65"/>
      <c r="AH110" s="65"/>
      <c r="AI110" s="65"/>
      <c r="AJ110" s="65"/>
    </row>
    <row r="111" spans="2:36" s="129" customFormat="1" ht="21.75" customHeight="1">
      <c r="B111" s="126"/>
      <c r="C111" s="126"/>
      <c r="D111" s="127"/>
      <c r="E111" s="863"/>
      <c r="F111" s="863"/>
      <c r="G111" s="863"/>
      <c r="H111" s="899"/>
      <c r="I111" s="863"/>
      <c r="J111" s="863"/>
      <c r="K111" s="863"/>
      <c r="L111" s="130"/>
      <c r="M111" s="126"/>
      <c r="N111" s="126"/>
      <c r="O111" s="132"/>
      <c r="P111" s="126"/>
      <c r="Q111" s="132"/>
      <c r="R111" s="133"/>
      <c r="S111" s="862"/>
      <c r="T111" s="133"/>
      <c r="U111" s="133"/>
      <c r="V111" s="133"/>
      <c r="W111" s="133"/>
      <c r="X111" s="133"/>
      <c r="Y111" s="133"/>
      <c r="Z111" s="65"/>
      <c r="AA111" s="1028"/>
      <c r="AB111" s="65"/>
      <c r="AC111" s="65"/>
      <c r="AD111" s="65"/>
      <c r="AE111" s="65"/>
      <c r="AF111" s="65"/>
      <c r="AG111" s="65"/>
      <c r="AH111" s="65"/>
      <c r="AI111" s="65"/>
      <c r="AJ111" s="65"/>
    </row>
    <row r="112" spans="2:36" s="129" customFormat="1" ht="21.75" customHeight="1">
      <c r="B112" s="126"/>
      <c r="C112" s="126"/>
      <c r="D112" s="127"/>
      <c r="E112" s="863"/>
      <c r="F112" s="863"/>
      <c r="G112" s="863"/>
      <c r="H112" s="899"/>
      <c r="I112" s="863"/>
      <c r="J112" s="863"/>
      <c r="K112" s="863"/>
      <c r="L112" s="130"/>
      <c r="M112" s="126"/>
      <c r="N112" s="126"/>
      <c r="O112" s="132"/>
      <c r="P112" s="126"/>
      <c r="Q112" s="132"/>
      <c r="R112" s="133"/>
      <c r="S112" s="862"/>
      <c r="T112" s="133"/>
      <c r="U112" s="133"/>
      <c r="V112" s="133"/>
      <c r="W112" s="133"/>
      <c r="X112" s="133"/>
      <c r="Y112" s="133"/>
      <c r="Z112" s="65"/>
      <c r="AA112" s="1028"/>
      <c r="AB112" s="65"/>
      <c r="AC112" s="65"/>
      <c r="AD112" s="65"/>
      <c r="AE112" s="65"/>
      <c r="AF112" s="65"/>
      <c r="AG112" s="65"/>
      <c r="AH112" s="65"/>
      <c r="AI112" s="65"/>
      <c r="AJ112" s="65"/>
    </row>
    <row r="113" spans="2:36" s="129" customFormat="1" ht="21.75" customHeight="1">
      <c r="B113" s="126"/>
      <c r="C113" s="126"/>
      <c r="D113" s="127"/>
      <c r="E113" s="863"/>
      <c r="F113" s="863"/>
      <c r="G113" s="863"/>
      <c r="H113" s="899"/>
      <c r="I113" s="863"/>
      <c r="J113" s="863"/>
      <c r="K113" s="863"/>
      <c r="L113" s="130"/>
      <c r="M113" s="126"/>
      <c r="N113" s="126"/>
      <c r="O113" s="132"/>
      <c r="P113" s="126"/>
      <c r="Q113" s="132"/>
      <c r="R113" s="133"/>
      <c r="S113" s="862"/>
      <c r="T113" s="133"/>
      <c r="U113" s="133"/>
      <c r="V113" s="133"/>
      <c r="W113" s="133"/>
      <c r="X113" s="133"/>
      <c r="Y113" s="133"/>
      <c r="Z113" s="65"/>
      <c r="AA113" s="1028"/>
      <c r="AB113" s="65"/>
      <c r="AC113" s="65"/>
      <c r="AD113" s="65"/>
      <c r="AE113" s="65"/>
      <c r="AF113" s="65"/>
      <c r="AG113" s="65"/>
      <c r="AH113" s="65"/>
      <c r="AI113" s="65"/>
      <c r="AJ113" s="65"/>
    </row>
    <row r="114" spans="2:36" s="129" customFormat="1" ht="21.75" customHeight="1">
      <c r="B114" s="126"/>
      <c r="C114" s="126"/>
      <c r="D114" s="127"/>
      <c r="E114" s="863"/>
      <c r="F114" s="863"/>
      <c r="G114" s="863"/>
      <c r="H114" s="899"/>
      <c r="I114" s="863"/>
      <c r="J114" s="863"/>
      <c r="K114" s="863"/>
      <c r="L114" s="130"/>
      <c r="M114" s="126"/>
      <c r="N114" s="126"/>
      <c r="O114" s="132"/>
      <c r="P114" s="126"/>
      <c r="Q114" s="132"/>
      <c r="R114" s="133"/>
      <c r="S114" s="862"/>
      <c r="T114" s="133"/>
      <c r="U114" s="133"/>
      <c r="V114" s="133"/>
      <c r="W114" s="133"/>
      <c r="X114" s="133"/>
      <c r="Y114" s="133"/>
      <c r="Z114" s="65"/>
      <c r="AA114" s="1028"/>
      <c r="AB114" s="65"/>
      <c r="AC114" s="65"/>
      <c r="AD114" s="65"/>
      <c r="AE114" s="65"/>
      <c r="AF114" s="65"/>
      <c r="AG114" s="65"/>
      <c r="AH114" s="65"/>
      <c r="AI114" s="65"/>
      <c r="AJ114" s="65"/>
    </row>
    <row r="115" spans="2:36" s="129" customFormat="1" ht="21.75" customHeight="1">
      <c r="B115" s="126"/>
      <c r="C115" s="126"/>
      <c r="D115" s="127"/>
      <c r="E115" s="863"/>
      <c r="F115" s="863"/>
      <c r="G115" s="863"/>
      <c r="H115" s="899"/>
      <c r="I115" s="863"/>
      <c r="J115" s="863"/>
      <c r="K115" s="863"/>
      <c r="L115" s="130"/>
      <c r="M115" s="126"/>
      <c r="N115" s="126"/>
      <c r="O115" s="132"/>
      <c r="P115" s="126"/>
      <c r="Q115" s="132"/>
      <c r="R115" s="133"/>
      <c r="S115" s="862"/>
      <c r="T115" s="133"/>
      <c r="U115" s="133"/>
      <c r="V115" s="133"/>
      <c r="W115" s="133"/>
      <c r="X115" s="133"/>
      <c r="Y115" s="133"/>
      <c r="Z115" s="65"/>
      <c r="AA115" s="1028"/>
      <c r="AB115" s="65"/>
      <c r="AC115" s="65"/>
      <c r="AD115" s="65"/>
      <c r="AE115" s="65"/>
      <c r="AF115" s="65"/>
      <c r="AG115" s="65"/>
      <c r="AH115" s="65"/>
      <c r="AI115" s="65"/>
      <c r="AJ115" s="65"/>
    </row>
    <row r="116" spans="2:36" s="129" customFormat="1" ht="21.75" customHeight="1">
      <c r="B116" s="126"/>
      <c r="C116" s="126"/>
      <c r="D116" s="127"/>
      <c r="E116" s="863"/>
      <c r="F116" s="863"/>
      <c r="G116" s="863"/>
      <c r="H116" s="899"/>
      <c r="I116" s="863"/>
      <c r="J116" s="863"/>
      <c r="K116" s="863"/>
      <c r="L116" s="130"/>
      <c r="M116" s="126"/>
      <c r="N116" s="126"/>
      <c r="O116" s="132"/>
      <c r="P116" s="126"/>
      <c r="Q116" s="132"/>
      <c r="R116" s="133"/>
      <c r="S116" s="862"/>
      <c r="T116" s="133"/>
      <c r="U116" s="133"/>
      <c r="V116" s="133"/>
      <c r="W116" s="133"/>
      <c r="X116" s="133"/>
      <c r="Y116" s="133"/>
      <c r="Z116" s="65"/>
      <c r="AA116" s="1028"/>
      <c r="AB116" s="65"/>
      <c r="AC116" s="65"/>
      <c r="AD116" s="65"/>
      <c r="AE116" s="65"/>
      <c r="AF116" s="65"/>
      <c r="AG116" s="65"/>
      <c r="AH116" s="65"/>
      <c r="AI116" s="65"/>
      <c r="AJ116" s="65"/>
    </row>
    <row r="117" spans="2:36" s="129" customFormat="1" ht="21.75" customHeight="1">
      <c r="B117" s="126"/>
      <c r="C117" s="126"/>
      <c r="D117" s="127"/>
      <c r="E117" s="863"/>
      <c r="F117" s="863"/>
      <c r="G117" s="863"/>
      <c r="H117" s="899"/>
      <c r="I117" s="863"/>
      <c r="J117" s="863"/>
      <c r="K117" s="863"/>
      <c r="L117" s="130"/>
      <c r="M117" s="126"/>
      <c r="N117" s="126"/>
      <c r="O117" s="132"/>
      <c r="P117" s="126"/>
      <c r="Q117" s="132"/>
      <c r="R117" s="133"/>
      <c r="S117" s="862"/>
      <c r="T117" s="133"/>
      <c r="U117" s="133"/>
      <c r="V117" s="133"/>
      <c r="W117" s="133"/>
      <c r="X117" s="133"/>
      <c r="Y117" s="133"/>
      <c r="Z117" s="65"/>
      <c r="AA117" s="1028"/>
      <c r="AB117" s="65"/>
      <c r="AC117" s="65"/>
      <c r="AD117" s="65"/>
      <c r="AE117" s="65"/>
      <c r="AF117" s="65"/>
      <c r="AG117" s="65"/>
      <c r="AH117" s="65"/>
      <c r="AI117" s="65"/>
      <c r="AJ117" s="65"/>
    </row>
    <row r="118" spans="2:36" s="129" customFormat="1" ht="21.75" customHeight="1">
      <c r="B118" s="126"/>
      <c r="C118" s="126"/>
      <c r="D118" s="127"/>
      <c r="E118" s="863"/>
      <c r="F118" s="863"/>
      <c r="G118" s="863"/>
      <c r="H118" s="899"/>
      <c r="I118" s="863"/>
      <c r="J118" s="863"/>
      <c r="K118" s="863"/>
      <c r="L118" s="130"/>
      <c r="M118" s="126"/>
      <c r="N118" s="126"/>
      <c r="O118" s="132"/>
      <c r="P118" s="126"/>
      <c r="Q118" s="132"/>
      <c r="R118" s="133"/>
      <c r="S118" s="862"/>
      <c r="T118" s="133"/>
      <c r="U118" s="133"/>
      <c r="V118" s="133"/>
      <c r="W118" s="133"/>
      <c r="X118" s="133"/>
      <c r="Y118" s="133"/>
      <c r="Z118" s="65"/>
      <c r="AA118" s="1028"/>
      <c r="AB118" s="65"/>
      <c r="AC118" s="65"/>
      <c r="AD118" s="65"/>
      <c r="AE118" s="65"/>
      <c r="AF118" s="65"/>
      <c r="AG118" s="65"/>
      <c r="AH118" s="65"/>
      <c r="AI118" s="65"/>
      <c r="AJ118" s="65"/>
    </row>
    <row r="119" spans="2:36" s="129" customFormat="1" ht="21.75" customHeight="1">
      <c r="B119" s="126"/>
      <c r="C119" s="126"/>
      <c r="D119" s="127"/>
      <c r="E119" s="863"/>
      <c r="F119" s="863"/>
      <c r="G119" s="863"/>
      <c r="H119" s="899"/>
      <c r="I119" s="863"/>
      <c r="J119" s="863"/>
      <c r="K119" s="863"/>
      <c r="L119" s="130"/>
      <c r="M119" s="126"/>
      <c r="N119" s="126"/>
      <c r="O119" s="132"/>
      <c r="P119" s="126"/>
      <c r="Q119" s="132"/>
      <c r="R119" s="133"/>
      <c r="S119" s="862"/>
      <c r="T119" s="133"/>
      <c r="U119" s="133"/>
      <c r="V119" s="133"/>
      <c r="W119" s="133"/>
      <c r="X119" s="133"/>
      <c r="Y119" s="133"/>
      <c r="Z119" s="65"/>
      <c r="AA119" s="1028"/>
      <c r="AB119" s="65"/>
      <c r="AC119" s="65"/>
      <c r="AD119" s="65"/>
      <c r="AE119" s="65"/>
      <c r="AF119" s="65"/>
      <c r="AG119" s="65"/>
      <c r="AH119" s="65"/>
      <c r="AI119" s="65"/>
      <c r="AJ119" s="65"/>
    </row>
    <row r="120" spans="2:36" s="129" customFormat="1" ht="21.75" customHeight="1">
      <c r="B120" s="126"/>
      <c r="C120" s="126"/>
      <c r="D120" s="127"/>
      <c r="E120" s="863"/>
      <c r="F120" s="863"/>
      <c r="G120" s="863"/>
      <c r="H120" s="899"/>
      <c r="I120" s="863"/>
      <c r="J120" s="863"/>
      <c r="K120" s="863"/>
      <c r="L120" s="130"/>
      <c r="M120" s="126"/>
      <c r="N120" s="126"/>
      <c r="O120" s="132"/>
      <c r="P120" s="126"/>
      <c r="Q120" s="132"/>
      <c r="R120" s="133"/>
      <c r="S120" s="862"/>
      <c r="T120" s="133"/>
      <c r="U120" s="133"/>
      <c r="V120" s="133"/>
      <c r="W120" s="133"/>
      <c r="X120" s="133"/>
      <c r="Y120" s="133"/>
      <c r="Z120" s="65"/>
      <c r="AA120" s="1028"/>
      <c r="AB120" s="65"/>
      <c r="AC120" s="65"/>
      <c r="AD120" s="65"/>
      <c r="AE120" s="65"/>
      <c r="AF120" s="65"/>
      <c r="AG120" s="65"/>
      <c r="AH120" s="65"/>
      <c r="AI120" s="65"/>
      <c r="AJ120" s="65"/>
    </row>
    <row r="121" spans="2:36" s="129" customFormat="1" ht="21.75" customHeight="1">
      <c r="B121" s="126"/>
      <c r="C121" s="126"/>
      <c r="D121" s="127"/>
      <c r="E121" s="863"/>
      <c r="F121" s="863"/>
      <c r="G121" s="863"/>
      <c r="H121" s="899"/>
      <c r="I121" s="863"/>
      <c r="J121" s="863"/>
      <c r="K121" s="863"/>
      <c r="L121" s="130"/>
      <c r="M121" s="126"/>
      <c r="N121" s="126"/>
      <c r="O121" s="132"/>
      <c r="P121" s="126"/>
      <c r="Q121" s="132"/>
      <c r="R121" s="133"/>
      <c r="S121" s="862"/>
      <c r="T121" s="133"/>
      <c r="U121" s="133"/>
      <c r="V121" s="133"/>
      <c r="W121" s="133"/>
      <c r="X121" s="133"/>
      <c r="Y121" s="133"/>
      <c r="Z121" s="65"/>
      <c r="AA121" s="1028"/>
      <c r="AB121" s="65"/>
      <c r="AC121" s="65"/>
      <c r="AD121" s="65"/>
      <c r="AE121" s="65"/>
      <c r="AF121" s="65"/>
      <c r="AG121" s="65"/>
      <c r="AH121" s="65"/>
      <c r="AI121" s="65"/>
      <c r="AJ121" s="65"/>
    </row>
    <row r="122" spans="2:36" s="129" customFormat="1" ht="21.75" customHeight="1">
      <c r="B122" s="126"/>
      <c r="C122" s="126"/>
      <c r="D122" s="127"/>
      <c r="E122" s="863"/>
      <c r="F122" s="863"/>
      <c r="G122" s="863"/>
      <c r="H122" s="899"/>
      <c r="I122" s="863"/>
      <c r="J122" s="863"/>
      <c r="K122" s="863"/>
      <c r="L122" s="130"/>
      <c r="M122" s="126"/>
      <c r="N122" s="126"/>
      <c r="O122" s="132"/>
      <c r="P122" s="126"/>
      <c r="Q122" s="132"/>
      <c r="R122" s="133"/>
      <c r="S122" s="862"/>
      <c r="T122" s="133"/>
      <c r="U122" s="133"/>
      <c r="V122" s="133"/>
      <c r="W122" s="133"/>
      <c r="X122" s="133"/>
      <c r="Y122" s="133"/>
      <c r="Z122" s="65"/>
      <c r="AA122" s="1028"/>
      <c r="AB122" s="65"/>
      <c r="AC122" s="65"/>
      <c r="AD122" s="65"/>
      <c r="AE122" s="65"/>
      <c r="AF122" s="65"/>
      <c r="AG122" s="65"/>
      <c r="AH122" s="65"/>
      <c r="AI122" s="65"/>
      <c r="AJ122" s="65"/>
    </row>
    <row r="123" spans="2:36" s="129" customFormat="1" ht="21.75" customHeight="1">
      <c r="B123" s="126"/>
      <c r="C123" s="126"/>
      <c r="D123" s="127"/>
      <c r="E123" s="863"/>
      <c r="F123" s="863"/>
      <c r="G123" s="863"/>
      <c r="H123" s="899"/>
      <c r="I123" s="863"/>
      <c r="J123" s="863"/>
      <c r="K123" s="863"/>
      <c r="L123" s="130"/>
      <c r="M123" s="126"/>
      <c r="N123" s="126"/>
      <c r="O123" s="132"/>
      <c r="P123" s="126"/>
      <c r="Q123" s="132"/>
      <c r="R123" s="133"/>
      <c r="S123" s="862"/>
      <c r="T123" s="133"/>
      <c r="U123" s="133"/>
      <c r="V123" s="133"/>
      <c r="W123" s="133"/>
      <c r="X123" s="133"/>
      <c r="Y123" s="133"/>
      <c r="Z123" s="65"/>
      <c r="AA123" s="1028"/>
      <c r="AB123" s="65"/>
      <c r="AC123" s="65"/>
      <c r="AD123" s="65"/>
      <c r="AE123" s="65"/>
      <c r="AF123" s="65"/>
      <c r="AG123" s="65"/>
      <c r="AH123" s="65"/>
      <c r="AI123" s="65"/>
      <c r="AJ123" s="65"/>
    </row>
    <row r="124" spans="2:36" s="129" customFormat="1" ht="21.75" customHeight="1">
      <c r="B124" s="126"/>
      <c r="C124" s="126"/>
      <c r="D124" s="127"/>
      <c r="E124" s="863"/>
      <c r="F124" s="863"/>
      <c r="G124" s="863"/>
      <c r="H124" s="899"/>
      <c r="I124" s="863"/>
      <c r="J124" s="863"/>
      <c r="K124" s="863"/>
      <c r="L124" s="130"/>
      <c r="M124" s="126"/>
      <c r="N124" s="126"/>
      <c r="O124" s="132"/>
      <c r="P124" s="126"/>
      <c r="Q124" s="132"/>
      <c r="R124" s="133"/>
      <c r="S124" s="862"/>
      <c r="T124" s="133"/>
      <c r="U124" s="133"/>
      <c r="V124" s="133"/>
      <c r="W124" s="133"/>
      <c r="X124" s="133"/>
      <c r="Y124" s="133"/>
      <c r="Z124" s="65"/>
      <c r="AA124" s="1028"/>
      <c r="AB124" s="65"/>
      <c r="AC124" s="65"/>
      <c r="AD124" s="65"/>
      <c r="AE124" s="65"/>
      <c r="AF124" s="65"/>
      <c r="AG124" s="65"/>
      <c r="AH124" s="65"/>
      <c r="AI124" s="65"/>
      <c r="AJ124" s="65"/>
    </row>
    <row r="125" spans="2:36" s="129" customFormat="1" ht="21.75" customHeight="1">
      <c r="B125" s="126"/>
      <c r="C125" s="126"/>
      <c r="D125" s="127"/>
      <c r="E125" s="863"/>
      <c r="F125" s="863"/>
      <c r="G125" s="863"/>
      <c r="H125" s="899"/>
      <c r="I125" s="863"/>
      <c r="J125" s="863"/>
      <c r="K125" s="863"/>
      <c r="L125" s="130"/>
      <c r="M125" s="126"/>
      <c r="N125" s="126"/>
      <c r="O125" s="132"/>
      <c r="P125" s="126"/>
      <c r="Q125" s="132"/>
      <c r="R125" s="133"/>
      <c r="S125" s="862"/>
      <c r="T125" s="133"/>
      <c r="U125" s="133"/>
      <c r="V125" s="133"/>
      <c r="W125" s="133"/>
      <c r="X125" s="133"/>
      <c r="Y125" s="133"/>
      <c r="Z125" s="65"/>
      <c r="AA125" s="1028"/>
      <c r="AB125" s="65"/>
      <c r="AC125" s="65"/>
      <c r="AD125" s="65"/>
      <c r="AE125" s="65"/>
      <c r="AF125" s="65"/>
      <c r="AG125" s="65"/>
      <c r="AH125" s="65"/>
      <c r="AI125" s="65"/>
      <c r="AJ125" s="65"/>
    </row>
    <row r="126" spans="2:36" s="129" customFormat="1" ht="21.75" customHeight="1">
      <c r="B126" s="126"/>
      <c r="C126" s="126"/>
      <c r="D126" s="127"/>
      <c r="E126" s="863"/>
      <c r="F126" s="863"/>
      <c r="G126" s="863"/>
      <c r="H126" s="899"/>
      <c r="I126" s="863"/>
      <c r="J126" s="863"/>
      <c r="K126" s="863"/>
      <c r="L126" s="130"/>
      <c r="M126" s="126"/>
      <c r="N126" s="126"/>
      <c r="O126" s="132"/>
      <c r="P126" s="126"/>
      <c r="Q126" s="132"/>
      <c r="R126" s="133"/>
      <c r="S126" s="862"/>
      <c r="T126" s="133"/>
      <c r="U126" s="133"/>
      <c r="V126" s="133"/>
      <c r="W126" s="133"/>
      <c r="X126" s="133"/>
      <c r="Y126" s="133"/>
      <c r="Z126" s="65"/>
      <c r="AA126" s="1028"/>
      <c r="AB126" s="65"/>
      <c r="AC126" s="65"/>
      <c r="AD126" s="65"/>
      <c r="AE126" s="65"/>
      <c r="AF126" s="65"/>
      <c r="AG126" s="65"/>
      <c r="AH126" s="65"/>
      <c r="AI126" s="65"/>
      <c r="AJ126" s="65"/>
    </row>
    <row r="127" spans="2:36" s="129" customFormat="1" ht="21.75" customHeight="1">
      <c r="B127" s="126"/>
      <c r="C127" s="126"/>
      <c r="D127" s="127"/>
      <c r="E127" s="863"/>
      <c r="F127" s="863"/>
      <c r="G127" s="863"/>
      <c r="H127" s="899"/>
      <c r="I127" s="863"/>
      <c r="J127" s="863"/>
      <c r="K127" s="863"/>
      <c r="L127" s="130"/>
      <c r="M127" s="126"/>
      <c r="N127" s="126"/>
      <c r="O127" s="132"/>
      <c r="P127" s="126"/>
      <c r="Q127" s="132"/>
      <c r="R127" s="133"/>
      <c r="S127" s="862"/>
      <c r="T127" s="133"/>
      <c r="U127" s="133"/>
      <c r="V127" s="133"/>
      <c r="W127" s="133"/>
      <c r="X127" s="133"/>
      <c r="Y127" s="133"/>
      <c r="Z127" s="65"/>
      <c r="AA127" s="1028"/>
      <c r="AB127" s="65"/>
      <c r="AC127" s="65"/>
      <c r="AD127" s="65"/>
      <c r="AE127" s="65"/>
      <c r="AF127" s="65"/>
      <c r="AG127" s="65"/>
      <c r="AH127" s="65"/>
      <c r="AI127" s="65"/>
      <c r="AJ127" s="65"/>
    </row>
    <row r="128" spans="2:36" s="129" customFormat="1" ht="21.75" customHeight="1">
      <c r="B128" s="126"/>
      <c r="C128" s="126"/>
      <c r="D128" s="127"/>
      <c r="E128" s="863"/>
      <c r="F128" s="863"/>
      <c r="G128" s="863"/>
      <c r="H128" s="899"/>
      <c r="I128" s="863"/>
      <c r="J128" s="863"/>
      <c r="K128" s="863"/>
      <c r="L128" s="130"/>
      <c r="M128" s="126"/>
      <c r="N128" s="126"/>
      <c r="O128" s="132"/>
      <c r="P128" s="126"/>
      <c r="Q128" s="132"/>
      <c r="R128" s="133"/>
      <c r="S128" s="862"/>
      <c r="T128" s="133"/>
      <c r="U128" s="133"/>
      <c r="V128" s="133"/>
      <c r="W128" s="133"/>
      <c r="X128" s="133"/>
      <c r="Y128" s="133"/>
      <c r="Z128" s="65"/>
      <c r="AA128" s="1028"/>
      <c r="AB128" s="65"/>
      <c r="AC128" s="65"/>
      <c r="AD128" s="65"/>
      <c r="AE128" s="65"/>
      <c r="AF128" s="65"/>
      <c r="AG128" s="65"/>
      <c r="AH128" s="65"/>
      <c r="AI128" s="65"/>
      <c r="AJ128" s="65"/>
    </row>
    <row r="129" spans="1:36" s="129" customFormat="1" ht="21.75" customHeight="1">
      <c r="B129" s="126"/>
      <c r="C129" s="126"/>
      <c r="D129" s="127"/>
      <c r="E129" s="863"/>
      <c r="F129" s="863"/>
      <c r="G129" s="863"/>
      <c r="H129" s="899"/>
      <c r="I129" s="863"/>
      <c r="J129" s="863"/>
      <c r="K129" s="863"/>
      <c r="L129" s="130"/>
      <c r="M129" s="126"/>
      <c r="N129" s="126"/>
      <c r="O129" s="132"/>
      <c r="P129" s="126"/>
      <c r="Q129" s="132"/>
      <c r="R129" s="133"/>
      <c r="S129" s="862"/>
      <c r="T129" s="133"/>
      <c r="U129" s="133"/>
      <c r="V129" s="133"/>
      <c r="W129" s="133"/>
      <c r="X129" s="133"/>
      <c r="Y129" s="133"/>
      <c r="Z129" s="65"/>
      <c r="AA129" s="1028"/>
      <c r="AB129" s="65"/>
      <c r="AC129" s="65"/>
      <c r="AD129" s="65"/>
      <c r="AE129" s="65"/>
      <c r="AF129" s="65"/>
      <c r="AG129" s="65"/>
      <c r="AH129" s="65"/>
      <c r="AI129" s="65"/>
      <c r="AJ129" s="65"/>
    </row>
    <row r="130" spans="1:36" s="129" customFormat="1" ht="21.75" customHeight="1">
      <c r="B130" s="126"/>
      <c r="C130" s="126"/>
      <c r="D130" s="127"/>
      <c r="E130" s="863"/>
      <c r="F130" s="863"/>
      <c r="G130" s="863"/>
      <c r="H130" s="899"/>
      <c r="I130" s="863"/>
      <c r="J130" s="863"/>
      <c r="K130" s="863"/>
      <c r="L130" s="130"/>
      <c r="M130" s="126"/>
      <c r="N130" s="126"/>
      <c r="O130" s="132"/>
      <c r="P130" s="126"/>
      <c r="Q130" s="132"/>
      <c r="R130" s="133"/>
      <c r="S130" s="862"/>
      <c r="T130" s="133"/>
      <c r="U130" s="133"/>
      <c r="V130" s="133"/>
      <c r="W130" s="133"/>
      <c r="X130" s="133"/>
      <c r="Y130" s="133"/>
      <c r="Z130" s="65"/>
      <c r="AA130" s="1028"/>
      <c r="AB130" s="65"/>
      <c r="AC130" s="65"/>
      <c r="AD130" s="65"/>
      <c r="AE130" s="65"/>
      <c r="AF130" s="65"/>
      <c r="AG130" s="65"/>
      <c r="AH130" s="65"/>
      <c r="AI130" s="65"/>
      <c r="AJ130" s="65"/>
    </row>
    <row r="131" spans="1:36" s="129" customFormat="1" ht="21.75" customHeight="1">
      <c r="B131" s="126"/>
      <c r="C131" s="126"/>
      <c r="D131" s="127"/>
      <c r="E131" s="863"/>
      <c r="F131" s="863"/>
      <c r="G131" s="863"/>
      <c r="H131" s="899"/>
      <c r="I131" s="863"/>
      <c r="J131" s="863"/>
      <c r="K131" s="863"/>
      <c r="L131" s="130"/>
      <c r="M131" s="126"/>
      <c r="N131" s="126"/>
      <c r="O131" s="132"/>
      <c r="P131" s="126"/>
      <c r="Q131" s="132"/>
      <c r="R131" s="133"/>
      <c r="S131" s="862"/>
      <c r="T131" s="133"/>
      <c r="U131" s="133"/>
      <c r="V131" s="133"/>
      <c r="W131" s="133"/>
      <c r="X131" s="133"/>
      <c r="Y131" s="133"/>
      <c r="Z131" s="65"/>
      <c r="AA131" s="1028"/>
      <c r="AB131" s="65"/>
      <c r="AC131" s="65"/>
      <c r="AD131" s="65"/>
      <c r="AE131" s="65"/>
      <c r="AF131" s="65"/>
      <c r="AG131" s="65"/>
      <c r="AH131" s="65"/>
      <c r="AI131" s="65"/>
      <c r="AJ131" s="65"/>
    </row>
    <row r="132" spans="1:36" s="129" customFormat="1" ht="21.75" customHeight="1">
      <c r="B132" s="126"/>
      <c r="C132" s="126"/>
      <c r="D132" s="127"/>
      <c r="E132" s="863"/>
      <c r="F132" s="863"/>
      <c r="G132" s="863"/>
      <c r="H132" s="899"/>
      <c r="I132" s="863"/>
      <c r="J132" s="863"/>
      <c r="K132" s="863"/>
      <c r="L132" s="130"/>
      <c r="M132" s="126"/>
      <c r="N132" s="126"/>
      <c r="O132" s="132"/>
      <c r="P132" s="126"/>
      <c r="Q132" s="132"/>
      <c r="R132" s="133"/>
      <c r="S132" s="862"/>
      <c r="T132" s="133"/>
      <c r="U132" s="133"/>
      <c r="V132" s="133"/>
      <c r="W132" s="133"/>
      <c r="X132" s="133"/>
      <c r="Y132" s="133"/>
      <c r="Z132" s="65"/>
      <c r="AA132" s="1028"/>
      <c r="AB132" s="65"/>
      <c r="AC132" s="65"/>
      <c r="AD132" s="65"/>
      <c r="AE132" s="65"/>
      <c r="AF132" s="65"/>
      <c r="AG132" s="65"/>
      <c r="AH132" s="65"/>
      <c r="AI132" s="65"/>
      <c r="AJ132" s="65"/>
    </row>
    <row r="133" spans="1:36" s="10" customFormat="1" ht="21.75" customHeight="1">
      <c r="A133" s="362"/>
      <c r="B133" s="6"/>
      <c r="C133" s="6"/>
      <c r="D133" s="7"/>
      <c r="E133" s="864"/>
      <c r="F133" s="864"/>
      <c r="G133" s="864"/>
      <c r="H133" s="897"/>
      <c r="I133" s="864"/>
      <c r="J133" s="864"/>
      <c r="K133" s="864"/>
      <c r="L133" s="11"/>
      <c r="M133" s="13"/>
      <c r="N133" s="13"/>
      <c r="O133" s="14"/>
      <c r="P133" s="13"/>
      <c r="Q133" s="14"/>
      <c r="R133" s="15"/>
      <c r="S133" s="906"/>
      <c r="T133" s="15"/>
      <c r="U133" s="15"/>
      <c r="V133" s="15"/>
      <c r="W133" s="15"/>
      <c r="X133" s="15"/>
      <c r="Y133" s="15"/>
      <c r="Z133" s="16"/>
      <c r="AA133" s="1024"/>
      <c r="AB133" s="16"/>
      <c r="AC133" s="16"/>
      <c r="AD133" s="16"/>
      <c r="AE133" s="134"/>
      <c r="AF133" s="134"/>
      <c r="AG133" s="134"/>
      <c r="AH133" s="134"/>
      <c r="AI133" s="134"/>
      <c r="AJ133" s="134"/>
    </row>
    <row r="134" spans="1:36" s="10" customFormat="1" ht="21.75" customHeight="1">
      <c r="A134" s="362"/>
      <c r="B134" s="6"/>
      <c r="C134" s="6"/>
      <c r="D134" s="7"/>
      <c r="E134" s="864"/>
      <c r="F134" s="864"/>
      <c r="G134" s="864"/>
      <c r="H134" s="897"/>
      <c r="I134" s="864"/>
      <c r="J134" s="864"/>
      <c r="K134" s="864"/>
      <c r="L134" s="11"/>
      <c r="M134" s="13"/>
      <c r="N134" s="13"/>
      <c r="O134" s="14"/>
      <c r="P134" s="13"/>
      <c r="Q134" s="14"/>
      <c r="R134" s="15"/>
      <c r="S134" s="906"/>
      <c r="T134" s="15"/>
      <c r="U134" s="15"/>
      <c r="V134" s="15"/>
      <c r="W134" s="15"/>
      <c r="X134" s="15"/>
      <c r="Y134" s="15"/>
      <c r="Z134" s="16"/>
      <c r="AA134" s="1024"/>
      <c r="AB134" s="16"/>
      <c r="AC134" s="16"/>
      <c r="AD134" s="16"/>
      <c r="AE134" s="134"/>
      <c r="AF134" s="134"/>
      <c r="AG134" s="134"/>
      <c r="AH134" s="134"/>
      <c r="AI134" s="134"/>
      <c r="AJ134" s="134"/>
    </row>
    <row r="135" spans="1:36" s="10" customFormat="1" ht="21.75" customHeight="1">
      <c r="A135" s="362"/>
      <c r="B135" s="6"/>
      <c r="C135" s="6"/>
      <c r="D135" s="7"/>
      <c r="E135" s="864"/>
      <c r="F135" s="864"/>
      <c r="G135" s="864"/>
      <c r="H135" s="897"/>
      <c r="I135" s="864"/>
      <c r="J135" s="864"/>
      <c r="K135" s="864"/>
      <c r="L135" s="11"/>
      <c r="M135" s="13"/>
      <c r="N135" s="13"/>
      <c r="O135" s="14"/>
      <c r="P135" s="13"/>
      <c r="Q135" s="14"/>
      <c r="R135" s="15"/>
      <c r="S135" s="906"/>
      <c r="T135" s="15"/>
      <c r="U135" s="15"/>
      <c r="V135" s="15"/>
      <c r="W135" s="15"/>
      <c r="X135" s="15"/>
      <c r="Y135" s="15"/>
      <c r="Z135" s="16"/>
      <c r="AA135" s="1024"/>
      <c r="AB135" s="16"/>
      <c r="AC135" s="16"/>
      <c r="AD135" s="16"/>
      <c r="AE135" s="134"/>
      <c r="AF135" s="134"/>
      <c r="AG135" s="134"/>
      <c r="AH135" s="134"/>
      <c r="AI135" s="134"/>
      <c r="AJ135" s="134"/>
    </row>
    <row r="136" spans="1:36" s="10" customFormat="1" ht="21.75" customHeight="1">
      <c r="A136" s="362"/>
      <c r="B136" s="6"/>
      <c r="C136" s="6"/>
      <c r="D136" s="7"/>
      <c r="E136" s="864"/>
      <c r="F136" s="864"/>
      <c r="G136" s="864"/>
      <c r="H136" s="897"/>
      <c r="I136" s="864"/>
      <c r="J136" s="864"/>
      <c r="K136" s="864"/>
      <c r="L136" s="11"/>
      <c r="M136" s="13"/>
      <c r="N136" s="13"/>
      <c r="O136" s="14"/>
      <c r="P136" s="13"/>
      <c r="Q136" s="14"/>
      <c r="R136" s="15"/>
      <c r="S136" s="906"/>
      <c r="T136" s="15"/>
      <c r="U136" s="15"/>
      <c r="V136" s="15"/>
      <c r="W136" s="15"/>
      <c r="X136" s="15"/>
      <c r="Y136" s="15"/>
      <c r="Z136" s="16"/>
      <c r="AA136" s="1024"/>
      <c r="AB136" s="16"/>
      <c r="AC136" s="16"/>
      <c r="AD136" s="16"/>
      <c r="AE136" s="134"/>
      <c r="AF136" s="134"/>
      <c r="AG136" s="134"/>
      <c r="AH136" s="134"/>
      <c r="AI136" s="134"/>
      <c r="AJ136" s="134"/>
    </row>
    <row r="137" spans="1:36" s="10" customFormat="1" ht="21.75" customHeight="1">
      <c r="A137" s="362"/>
      <c r="B137" s="6"/>
      <c r="C137" s="6"/>
      <c r="D137" s="7"/>
      <c r="E137" s="864"/>
      <c r="F137" s="864"/>
      <c r="G137" s="864"/>
      <c r="H137" s="897"/>
      <c r="I137" s="864"/>
      <c r="J137" s="864"/>
      <c r="K137" s="864"/>
      <c r="L137" s="11"/>
      <c r="M137" s="13"/>
      <c r="N137" s="13"/>
      <c r="O137" s="14"/>
      <c r="P137" s="13"/>
      <c r="Q137" s="14"/>
      <c r="R137" s="15"/>
      <c r="S137" s="906"/>
      <c r="T137" s="15"/>
      <c r="U137" s="15"/>
      <c r="V137" s="15"/>
      <c r="W137" s="15"/>
      <c r="X137" s="15"/>
      <c r="Y137" s="15"/>
      <c r="Z137" s="16"/>
      <c r="AA137" s="1024"/>
      <c r="AB137" s="16"/>
      <c r="AC137" s="16"/>
      <c r="AD137" s="16"/>
      <c r="AE137" s="134"/>
      <c r="AF137" s="134"/>
      <c r="AG137" s="134"/>
      <c r="AH137" s="134"/>
      <c r="AI137" s="134"/>
      <c r="AJ137" s="134"/>
    </row>
    <row r="138" spans="1:36" s="10" customFormat="1" ht="21.75" customHeight="1">
      <c r="A138" s="362"/>
      <c r="B138" s="6"/>
      <c r="C138" s="6"/>
      <c r="D138" s="7"/>
      <c r="E138" s="864"/>
      <c r="F138" s="864"/>
      <c r="G138" s="864"/>
      <c r="H138" s="897"/>
      <c r="I138" s="864"/>
      <c r="J138" s="864"/>
      <c r="K138" s="864"/>
      <c r="L138" s="11"/>
      <c r="M138" s="13"/>
      <c r="N138" s="13"/>
      <c r="O138" s="14"/>
      <c r="P138" s="13"/>
      <c r="Q138" s="14"/>
      <c r="R138" s="15"/>
      <c r="S138" s="906"/>
      <c r="T138" s="15"/>
      <c r="U138" s="15"/>
      <c r="V138" s="15"/>
      <c r="W138" s="15"/>
      <c r="X138" s="15"/>
      <c r="Y138" s="15"/>
      <c r="Z138" s="16"/>
      <c r="AA138" s="1024"/>
      <c r="AB138" s="16"/>
      <c r="AC138" s="16"/>
      <c r="AD138" s="16"/>
      <c r="AE138" s="134"/>
      <c r="AF138" s="134"/>
      <c r="AG138" s="134"/>
      <c r="AH138" s="134"/>
      <c r="AI138" s="134"/>
      <c r="AJ138" s="134"/>
    </row>
    <row r="139" spans="1:36" s="10" customFormat="1" ht="21.75" customHeight="1">
      <c r="A139" s="362"/>
      <c r="B139" s="6"/>
      <c r="C139" s="6"/>
      <c r="D139" s="7"/>
      <c r="E139" s="864"/>
      <c r="F139" s="864"/>
      <c r="G139" s="864"/>
      <c r="H139" s="897"/>
      <c r="I139" s="864"/>
      <c r="J139" s="864"/>
      <c r="K139" s="864"/>
      <c r="L139" s="11"/>
      <c r="M139" s="13"/>
      <c r="N139" s="13"/>
      <c r="O139" s="14"/>
      <c r="P139" s="13"/>
      <c r="Q139" s="14"/>
      <c r="R139" s="15"/>
      <c r="S139" s="906"/>
      <c r="T139" s="15"/>
      <c r="U139" s="15"/>
      <c r="V139" s="15"/>
      <c r="W139" s="15"/>
      <c r="X139" s="15"/>
      <c r="Y139" s="15"/>
      <c r="Z139" s="16"/>
      <c r="AA139" s="1024"/>
      <c r="AB139" s="16"/>
      <c r="AC139" s="16"/>
      <c r="AD139" s="16"/>
      <c r="AE139" s="134"/>
      <c r="AF139" s="134"/>
      <c r="AG139" s="134"/>
      <c r="AH139" s="134"/>
      <c r="AI139" s="134"/>
      <c r="AJ139" s="134"/>
    </row>
  </sheetData>
  <mergeCells count="26">
    <mergeCell ref="T34:W34"/>
    <mergeCell ref="D72:M72"/>
    <mergeCell ref="L5:M5"/>
    <mergeCell ref="N5:Q5"/>
    <mergeCell ref="N16:O16"/>
    <mergeCell ref="P16:Q16"/>
    <mergeCell ref="N17:O17"/>
    <mergeCell ref="T25:W25"/>
    <mergeCell ref="T22:W22"/>
    <mergeCell ref="T23:W23"/>
    <mergeCell ref="T17:W17"/>
    <mergeCell ref="P17:Q17"/>
    <mergeCell ref="T57:W57"/>
    <mergeCell ref="B1:W1"/>
    <mergeCell ref="D2:W2"/>
    <mergeCell ref="D4:D6"/>
    <mergeCell ref="E4:G4"/>
    <mergeCell ref="H4:J4"/>
    <mergeCell ref="L4:M4"/>
    <mergeCell ref="N4:T4"/>
    <mergeCell ref="U4:U5"/>
    <mergeCell ref="V4:V5"/>
    <mergeCell ref="W4:W5"/>
    <mergeCell ref="R5:S5"/>
    <mergeCell ref="N6:O6"/>
    <mergeCell ref="P6:Q6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31"/>
  <sheetViews>
    <sheetView view="pageBreakPreview" topLeftCell="B1" zoomScale="80" zoomScaleSheetLayoutView="80" workbookViewId="0">
      <selection activeCell="AC5" sqref="AC5"/>
    </sheetView>
  </sheetViews>
  <sheetFormatPr defaultRowHeight="23.25"/>
  <cols>
    <col min="1" max="1" width="7.875" style="8" hidden="1" customWidth="1"/>
    <col min="2" max="3" width="3.375" style="6" customWidth="1"/>
    <col min="4" max="4" width="50.625" style="7" customWidth="1"/>
    <col min="5" max="6" width="9.5" style="8" customWidth="1"/>
    <col min="7" max="7" width="11" style="8" customWidth="1"/>
    <col min="8" max="9" width="9.5" style="8" customWidth="1"/>
    <col min="10" max="11" width="11" style="8" customWidth="1"/>
    <col min="12" max="12" width="9.875" style="11" customWidth="1"/>
    <col min="13" max="13" width="10.5" style="12" customWidth="1"/>
    <col min="14" max="14" width="5" style="13" customWidth="1"/>
    <col min="15" max="15" width="5" style="14" customWidth="1"/>
    <col min="16" max="17" width="5" style="12" customWidth="1"/>
    <col min="18" max="18" width="7.625" style="15" customWidth="1"/>
    <col min="19" max="19" width="7.625" style="16" customWidth="1"/>
    <col min="20" max="20" width="10.875" style="16" customWidth="1"/>
    <col min="21" max="23" width="9.875" style="16" customWidth="1"/>
    <col min="24" max="25" width="7.625" style="15" customWidth="1"/>
    <col min="26" max="29" width="9" style="16"/>
    <col min="30" max="35" width="9" style="134"/>
    <col min="36" max="16384" width="9" style="8"/>
  </cols>
  <sheetData>
    <row r="1" spans="1:35" s="1330" customFormat="1" ht="28.5" customHeight="1">
      <c r="A1" s="1340"/>
      <c r="B1" s="2436" t="s">
        <v>1170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35" s="1334" customFormat="1" ht="28.5" customHeight="1">
      <c r="A2" s="1343"/>
      <c r="B2" s="2436" t="s">
        <v>777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35" ht="27.7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A7" s="99"/>
      <c r="B7" s="40"/>
      <c r="C7" s="40"/>
      <c r="D7" s="42" t="s">
        <v>65</v>
      </c>
      <c r="E7" s="43"/>
      <c r="F7" s="43"/>
      <c r="G7" s="43"/>
      <c r="H7" s="43"/>
      <c r="I7" s="43"/>
      <c r="J7" s="43"/>
      <c r="K7" s="43"/>
      <c r="L7" s="45"/>
      <c r="M7" s="46"/>
      <c r="N7" s="40"/>
      <c r="O7" s="47"/>
      <c r="P7" s="48"/>
      <c r="Q7" s="49"/>
      <c r="R7" s="44"/>
      <c r="S7" s="46"/>
      <c r="T7" s="46"/>
      <c r="U7" s="46"/>
      <c r="V7" s="46"/>
      <c r="W7" s="46"/>
      <c r="X7" s="44"/>
      <c r="Y7" s="44"/>
    </row>
    <row r="8" spans="1:35" s="66" customFormat="1" ht="46.5">
      <c r="A8" s="64" t="s">
        <v>778</v>
      </c>
      <c r="B8" s="59">
        <v>1</v>
      </c>
      <c r="C8" s="59">
        <v>1</v>
      </c>
      <c r="D8" s="97" t="s">
        <v>779</v>
      </c>
      <c r="E8" s="55">
        <v>80000</v>
      </c>
      <c r="F8" s="56"/>
      <c r="G8" s="56"/>
      <c r="H8" s="83">
        <v>65510</v>
      </c>
      <c r="I8" s="56"/>
      <c r="J8" s="56"/>
      <c r="K8" s="451">
        <f>SUM(E8-H8)</f>
        <v>14490</v>
      </c>
      <c r="L8" s="57" t="s">
        <v>780</v>
      </c>
      <c r="M8" s="64" t="s">
        <v>1509</v>
      </c>
      <c r="N8" s="59">
        <v>137</v>
      </c>
      <c r="O8" s="85" t="s">
        <v>31</v>
      </c>
      <c r="P8" s="61">
        <v>164</v>
      </c>
      <c r="Q8" s="60" t="s">
        <v>31</v>
      </c>
      <c r="R8" s="62">
        <v>80</v>
      </c>
      <c r="S8" s="64">
        <v>82.91</v>
      </c>
      <c r="T8" s="163" t="s">
        <v>170</v>
      </c>
      <c r="U8" s="163" t="s">
        <v>131</v>
      </c>
      <c r="V8" s="163" t="s">
        <v>131</v>
      </c>
      <c r="W8" s="163" t="s">
        <v>170</v>
      </c>
      <c r="X8" s="62" t="s">
        <v>41</v>
      </c>
      <c r="Y8" s="163" t="s">
        <v>170</v>
      </c>
      <c r="Z8" s="65" t="s">
        <v>33</v>
      </c>
      <c r="AA8" s="65"/>
      <c r="AB8" s="65"/>
      <c r="AC8" s="65"/>
      <c r="AD8" s="65"/>
      <c r="AE8" s="65"/>
      <c r="AF8" s="65"/>
      <c r="AG8" s="65"/>
      <c r="AH8" s="65"/>
      <c r="AI8" s="65"/>
    </row>
    <row r="9" spans="1:35" s="50" customFormat="1">
      <c r="A9" s="99"/>
      <c r="B9" s="40"/>
      <c r="C9" s="40"/>
      <c r="D9" s="42" t="s">
        <v>84</v>
      </c>
      <c r="E9" s="43"/>
      <c r="F9" s="43"/>
      <c r="G9" s="43"/>
      <c r="H9" s="43"/>
      <c r="I9" s="43"/>
      <c r="J9" s="43"/>
      <c r="K9" s="43"/>
      <c r="L9" s="45"/>
      <c r="M9" s="46"/>
      <c r="N9" s="40"/>
      <c r="O9" s="47"/>
      <c r="P9" s="48"/>
      <c r="Q9" s="49"/>
      <c r="R9" s="44"/>
      <c r="S9" s="46"/>
      <c r="T9" s="46"/>
      <c r="U9" s="46"/>
      <c r="V9" s="46"/>
      <c r="W9" s="46"/>
      <c r="X9" s="44"/>
      <c r="Y9" s="668"/>
    </row>
    <row r="10" spans="1:35" s="66" customFormat="1" ht="46.5">
      <c r="A10" s="64" t="s">
        <v>781</v>
      </c>
      <c r="B10" s="59">
        <v>2</v>
      </c>
      <c r="C10" s="59">
        <v>1</v>
      </c>
      <c r="D10" s="82" t="s">
        <v>782</v>
      </c>
      <c r="E10" s="55">
        <v>150000</v>
      </c>
      <c r="F10" s="56"/>
      <c r="G10" s="56"/>
      <c r="H10" s="83">
        <v>150000</v>
      </c>
      <c r="I10" s="56"/>
      <c r="J10" s="56"/>
      <c r="K10" s="451">
        <f>E10-H10</f>
        <v>0</v>
      </c>
      <c r="L10" s="57" t="s">
        <v>278</v>
      </c>
      <c r="M10" s="64" t="s">
        <v>1818</v>
      </c>
      <c r="N10" s="59">
        <v>30</v>
      </c>
      <c r="O10" s="85" t="s">
        <v>31</v>
      </c>
      <c r="P10" s="61">
        <v>30</v>
      </c>
      <c r="Q10" s="60" t="s">
        <v>31</v>
      </c>
      <c r="R10" s="62">
        <v>80</v>
      </c>
      <c r="S10" s="64">
        <v>88.73</v>
      </c>
      <c r="T10" s="163" t="s">
        <v>170</v>
      </c>
      <c r="U10" s="64"/>
      <c r="V10" s="64"/>
      <c r="W10" s="163" t="s">
        <v>170</v>
      </c>
      <c r="X10" s="62" t="s">
        <v>41</v>
      </c>
      <c r="Y10" s="163" t="s">
        <v>170</v>
      </c>
      <c r="Z10" s="65" t="s">
        <v>33</v>
      </c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 s="66" customFormat="1">
      <c r="B11" s="126"/>
      <c r="C11" s="126"/>
      <c r="D11" s="127"/>
      <c r="L11" s="130"/>
      <c r="M11" s="131"/>
      <c r="N11" s="126"/>
      <c r="O11" s="132"/>
      <c r="P11" s="131"/>
      <c r="Q11" s="131"/>
      <c r="R11" s="133"/>
      <c r="S11" s="65"/>
      <c r="T11" s="65"/>
      <c r="U11" s="65"/>
      <c r="V11" s="65"/>
      <c r="W11" s="65"/>
      <c r="X11" s="133"/>
      <c r="Y11" s="65"/>
      <c r="Z11" s="65"/>
      <c r="AA11" s="65"/>
      <c r="AB11" s="65"/>
      <c r="AC11" s="65"/>
      <c r="AD11" s="65"/>
      <c r="AE11" s="65"/>
    </row>
    <row r="12" spans="1:35" s="66" customFormat="1">
      <c r="B12" s="126"/>
      <c r="C12" s="126"/>
      <c r="D12" s="2457" t="s">
        <v>100</v>
      </c>
      <c r="E12" s="2457"/>
      <c r="F12" s="2457"/>
      <c r="G12" s="2457"/>
      <c r="H12" s="2457"/>
      <c r="I12" s="2457"/>
      <c r="J12" s="2457"/>
      <c r="K12" s="2457"/>
      <c r="L12" s="2457"/>
      <c r="M12" s="2457"/>
      <c r="N12" s="126"/>
      <c r="O12" s="132"/>
      <c r="P12" s="131"/>
      <c r="Q12" s="131"/>
      <c r="R12" s="133"/>
      <c r="S12" s="65"/>
      <c r="T12" s="65"/>
      <c r="U12" s="65"/>
      <c r="V12" s="65"/>
      <c r="W12" s="65"/>
      <c r="X12" s="133"/>
      <c r="Y12" s="65"/>
      <c r="Z12" s="65"/>
      <c r="AA12" s="65"/>
      <c r="AB12" s="65"/>
      <c r="AC12" s="65"/>
      <c r="AD12" s="65"/>
      <c r="AE12" s="65"/>
    </row>
    <row r="13" spans="1:35" s="66" customFormat="1" ht="21.75" customHeight="1">
      <c r="B13" s="126"/>
      <c r="C13" s="126"/>
      <c r="D13" s="127"/>
      <c r="L13" s="130"/>
      <c r="M13" s="131"/>
      <c r="N13" s="126"/>
      <c r="O13" s="132"/>
      <c r="P13" s="131"/>
      <c r="Q13" s="131"/>
      <c r="R13" s="133"/>
      <c r="S13" s="65"/>
      <c r="T13" s="65"/>
      <c r="U13" s="65"/>
      <c r="V13" s="65"/>
      <c r="W13" s="65"/>
      <c r="X13" s="133"/>
      <c r="Y13" s="65"/>
      <c r="Z13" s="65"/>
      <c r="AA13" s="65"/>
      <c r="AB13" s="65"/>
      <c r="AC13" s="65"/>
      <c r="AD13" s="65"/>
      <c r="AE13" s="65"/>
    </row>
    <row r="14" spans="1:35" s="66" customFormat="1" ht="21.75" customHeight="1">
      <c r="B14" s="126"/>
      <c r="C14" s="126"/>
      <c r="D14" s="127"/>
      <c r="L14" s="130"/>
      <c r="M14" s="131"/>
      <c r="N14" s="126"/>
      <c r="O14" s="132"/>
      <c r="P14" s="131"/>
      <c r="Q14" s="131"/>
      <c r="R14" s="133"/>
      <c r="S14" s="65"/>
      <c r="T14" s="65"/>
      <c r="U14" s="65"/>
      <c r="V14" s="65"/>
      <c r="W14" s="65"/>
      <c r="X14" s="133"/>
      <c r="Y14" s="65"/>
      <c r="Z14" s="65"/>
      <c r="AA14" s="65"/>
      <c r="AB14" s="65"/>
      <c r="AC14" s="65"/>
      <c r="AD14" s="65"/>
      <c r="AE14" s="65"/>
    </row>
    <row r="15" spans="1:35" s="66" customFormat="1" ht="21.75" customHeight="1">
      <c r="B15" s="126"/>
      <c r="C15" s="126"/>
      <c r="D15" s="127"/>
      <c r="L15" s="130"/>
      <c r="M15" s="131"/>
      <c r="N15" s="126"/>
      <c r="O15" s="132"/>
      <c r="P15" s="131"/>
      <c r="Q15" s="131"/>
      <c r="R15" s="133"/>
      <c r="S15" s="65"/>
      <c r="T15" s="65"/>
      <c r="U15" s="65"/>
      <c r="V15" s="65"/>
      <c r="W15" s="65"/>
      <c r="X15" s="133"/>
      <c r="Y15" s="65"/>
      <c r="Z15" s="65"/>
      <c r="AA15" s="65"/>
      <c r="AB15" s="65"/>
      <c r="AC15" s="65"/>
      <c r="AD15" s="65"/>
      <c r="AE15" s="65"/>
    </row>
    <row r="16" spans="1:35" s="66" customFormat="1" ht="21.75" customHeight="1">
      <c r="B16" s="126"/>
      <c r="C16" s="126"/>
      <c r="D16" s="127"/>
      <c r="L16" s="130"/>
      <c r="M16" s="131"/>
      <c r="N16" s="126"/>
      <c r="O16" s="132"/>
      <c r="P16" s="131"/>
      <c r="Q16" s="131"/>
      <c r="R16" s="133"/>
      <c r="S16" s="65"/>
      <c r="T16" s="65"/>
      <c r="U16" s="65"/>
      <c r="V16" s="65"/>
      <c r="W16" s="65"/>
      <c r="X16" s="133"/>
      <c r="Y16" s="65"/>
      <c r="Z16" s="65"/>
      <c r="AA16" s="65"/>
      <c r="AB16" s="65"/>
      <c r="AC16" s="65"/>
      <c r="AD16" s="65"/>
      <c r="AE16" s="65"/>
    </row>
    <row r="17" spans="2:31" s="66" customFormat="1" ht="21.75" customHeight="1">
      <c r="B17" s="126"/>
      <c r="C17" s="126"/>
      <c r="D17" s="127"/>
      <c r="L17" s="130"/>
      <c r="M17" s="131"/>
      <c r="N17" s="126"/>
      <c r="O17" s="132"/>
      <c r="P17" s="131"/>
      <c r="Q17" s="131"/>
      <c r="R17" s="133"/>
      <c r="S17" s="65"/>
      <c r="T17" s="65"/>
      <c r="U17" s="65"/>
      <c r="V17" s="65"/>
      <c r="W17" s="65"/>
      <c r="X17" s="133"/>
      <c r="Y17" s="65"/>
      <c r="Z17" s="65"/>
      <c r="AA17" s="65"/>
      <c r="AB17" s="65"/>
      <c r="AC17" s="65"/>
      <c r="AD17" s="65"/>
      <c r="AE17" s="65"/>
    </row>
    <row r="18" spans="2:31" s="66" customFormat="1" ht="21.75" customHeight="1">
      <c r="B18" s="126"/>
      <c r="C18" s="126"/>
      <c r="D18" s="127"/>
      <c r="L18" s="130"/>
      <c r="M18" s="131"/>
      <c r="N18" s="126"/>
      <c r="O18" s="132"/>
      <c r="P18" s="131"/>
      <c r="Q18" s="131"/>
      <c r="R18" s="133"/>
      <c r="S18" s="65"/>
      <c r="T18" s="65"/>
      <c r="U18" s="65"/>
      <c r="V18" s="65"/>
      <c r="W18" s="65"/>
      <c r="X18" s="133"/>
      <c r="Y18" s="65"/>
      <c r="Z18" s="65"/>
      <c r="AA18" s="65"/>
      <c r="AB18" s="65"/>
      <c r="AC18" s="65"/>
      <c r="AD18" s="65"/>
      <c r="AE18" s="65"/>
    </row>
    <row r="19" spans="2:31" s="66" customFormat="1" ht="21.75" customHeight="1">
      <c r="B19" s="126"/>
      <c r="C19" s="126"/>
      <c r="D19" s="127"/>
      <c r="L19" s="130"/>
      <c r="M19" s="131"/>
      <c r="N19" s="126"/>
      <c r="O19" s="132"/>
      <c r="P19" s="131"/>
      <c r="Q19" s="131"/>
      <c r="R19" s="133"/>
      <c r="S19" s="65"/>
      <c r="T19" s="65"/>
      <c r="U19" s="65"/>
      <c r="V19" s="65"/>
      <c r="W19" s="65"/>
      <c r="X19" s="133"/>
      <c r="Y19" s="65"/>
      <c r="Z19" s="65"/>
      <c r="AA19" s="65"/>
      <c r="AB19" s="65"/>
      <c r="AC19" s="65"/>
      <c r="AD19" s="65"/>
      <c r="AE19" s="65"/>
    </row>
    <row r="20" spans="2:31" s="129" customFormat="1" ht="21.75" customHeight="1">
      <c r="B20" s="126"/>
      <c r="C20" s="126"/>
      <c r="D20" s="127"/>
      <c r="E20" s="66"/>
      <c r="F20" s="66"/>
      <c r="G20" s="66"/>
      <c r="H20" s="66"/>
      <c r="I20" s="66"/>
      <c r="J20" s="66"/>
      <c r="K20" s="66"/>
      <c r="L20" s="130"/>
      <c r="M20" s="131"/>
      <c r="N20" s="126"/>
      <c r="O20" s="132"/>
      <c r="P20" s="131"/>
      <c r="Q20" s="131"/>
      <c r="R20" s="133"/>
      <c r="S20" s="65"/>
      <c r="T20" s="65"/>
      <c r="U20" s="65"/>
      <c r="V20" s="65"/>
      <c r="W20" s="65"/>
      <c r="X20" s="133"/>
      <c r="Y20" s="65"/>
      <c r="Z20" s="65"/>
      <c r="AA20" s="65"/>
      <c r="AB20" s="65"/>
      <c r="AC20" s="65"/>
      <c r="AD20" s="65"/>
      <c r="AE20" s="65"/>
    </row>
    <row r="21" spans="2:31" s="129" customFormat="1" ht="21.75" customHeight="1">
      <c r="B21" s="126"/>
      <c r="C21" s="126"/>
      <c r="D21" s="127"/>
      <c r="E21" s="66"/>
      <c r="F21" s="66"/>
      <c r="G21" s="66"/>
      <c r="H21" s="66"/>
      <c r="I21" s="66"/>
      <c r="J21" s="66"/>
      <c r="K21" s="66"/>
      <c r="L21" s="130"/>
      <c r="M21" s="131"/>
      <c r="N21" s="126"/>
      <c r="O21" s="132"/>
      <c r="P21" s="131"/>
      <c r="Q21" s="131"/>
      <c r="R21" s="133"/>
      <c r="S21" s="65"/>
      <c r="T21" s="65"/>
      <c r="U21" s="65"/>
      <c r="V21" s="65"/>
      <c r="W21" s="65"/>
      <c r="X21" s="133"/>
      <c r="Y21" s="65"/>
      <c r="Z21" s="65"/>
      <c r="AA21" s="65"/>
      <c r="AB21" s="65"/>
      <c r="AC21" s="65"/>
      <c r="AD21" s="65"/>
      <c r="AE21" s="65"/>
    </row>
    <row r="22" spans="2:31" s="129" customFormat="1" ht="21.75" customHeight="1">
      <c r="B22" s="126"/>
      <c r="C22" s="126"/>
      <c r="D22" s="127"/>
      <c r="E22" s="66"/>
      <c r="F22" s="66"/>
      <c r="G22" s="66"/>
      <c r="H22" s="66"/>
      <c r="I22" s="66"/>
      <c r="J22" s="66"/>
      <c r="K22" s="66"/>
      <c r="L22" s="130"/>
      <c r="M22" s="131"/>
      <c r="N22" s="126"/>
      <c r="O22" s="132"/>
      <c r="P22" s="131"/>
      <c r="Q22" s="131"/>
      <c r="R22" s="133"/>
      <c r="S22" s="65"/>
      <c r="T22" s="65"/>
      <c r="U22" s="65"/>
      <c r="V22" s="65"/>
      <c r="W22" s="65"/>
      <c r="X22" s="133"/>
      <c r="Y22" s="65"/>
      <c r="Z22" s="65"/>
      <c r="AA22" s="65"/>
      <c r="AB22" s="65"/>
      <c r="AC22" s="65"/>
      <c r="AD22" s="65"/>
      <c r="AE22" s="65"/>
    </row>
    <row r="23" spans="2:31" s="129" customFormat="1" ht="21.75" customHeight="1">
      <c r="B23" s="126"/>
      <c r="C23" s="126"/>
      <c r="D23" s="127"/>
      <c r="E23" s="66"/>
      <c r="F23" s="66"/>
      <c r="G23" s="66"/>
      <c r="H23" s="66"/>
      <c r="I23" s="66"/>
      <c r="J23" s="66"/>
      <c r="K23" s="66"/>
      <c r="L23" s="130"/>
      <c r="M23" s="131"/>
      <c r="N23" s="126"/>
      <c r="O23" s="132"/>
      <c r="P23" s="131"/>
      <c r="Q23" s="131"/>
      <c r="R23" s="133"/>
      <c r="S23" s="65"/>
      <c r="T23" s="65"/>
      <c r="U23" s="65"/>
      <c r="V23" s="65"/>
      <c r="W23" s="65"/>
      <c r="X23" s="133"/>
      <c r="Y23" s="65"/>
      <c r="Z23" s="65"/>
      <c r="AA23" s="65"/>
      <c r="AB23" s="65"/>
      <c r="AC23" s="65"/>
      <c r="AD23" s="65"/>
      <c r="AE23" s="65"/>
    </row>
    <row r="24" spans="2:31" s="129" customFormat="1" ht="21.75" customHeight="1">
      <c r="B24" s="126"/>
      <c r="C24" s="126"/>
      <c r="D24" s="127"/>
      <c r="E24" s="66"/>
      <c r="F24" s="66"/>
      <c r="G24" s="66"/>
      <c r="H24" s="66"/>
      <c r="I24" s="66"/>
      <c r="J24" s="66"/>
      <c r="K24" s="66"/>
      <c r="L24" s="130"/>
      <c r="M24" s="131"/>
      <c r="N24" s="126"/>
      <c r="O24" s="132"/>
      <c r="P24" s="131"/>
      <c r="Q24" s="131"/>
      <c r="R24" s="133"/>
      <c r="S24" s="65"/>
      <c r="T24" s="65"/>
      <c r="U24" s="65"/>
      <c r="V24" s="65"/>
      <c r="W24" s="65"/>
      <c r="X24" s="133"/>
      <c r="Y24" s="65"/>
      <c r="Z24" s="65"/>
      <c r="AA24" s="65"/>
      <c r="AB24" s="65"/>
      <c r="AC24" s="65"/>
      <c r="AD24" s="65"/>
      <c r="AE24" s="65"/>
    </row>
    <row r="25" spans="2:31" s="129" customFormat="1" ht="21.75" customHeight="1">
      <c r="B25" s="126"/>
      <c r="C25" s="126"/>
      <c r="D25" s="127"/>
      <c r="E25" s="66"/>
      <c r="F25" s="66"/>
      <c r="G25" s="66"/>
      <c r="H25" s="66"/>
      <c r="I25" s="66"/>
      <c r="J25" s="66"/>
      <c r="K25" s="66"/>
      <c r="L25" s="130"/>
      <c r="M25" s="131"/>
      <c r="N25" s="126"/>
      <c r="O25" s="132"/>
      <c r="P25" s="131"/>
      <c r="Q25" s="131"/>
      <c r="R25" s="133"/>
      <c r="S25" s="65"/>
      <c r="T25" s="65"/>
      <c r="U25" s="65"/>
      <c r="V25" s="65"/>
      <c r="W25" s="65"/>
      <c r="X25" s="133"/>
      <c r="Y25" s="65"/>
      <c r="Z25" s="65"/>
      <c r="AA25" s="65"/>
      <c r="AB25" s="65"/>
      <c r="AC25" s="65"/>
      <c r="AD25" s="65"/>
      <c r="AE25" s="65"/>
    </row>
    <row r="26" spans="2:31" s="129" customFormat="1" ht="21.75" customHeight="1">
      <c r="B26" s="126"/>
      <c r="C26" s="126"/>
      <c r="D26" s="127"/>
      <c r="E26" s="66"/>
      <c r="F26" s="66"/>
      <c r="G26" s="66"/>
      <c r="H26" s="66"/>
      <c r="I26" s="66"/>
      <c r="J26" s="66"/>
      <c r="K26" s="66"/>
      <c r="L26" s="130"/>
      <c r="M26" s="131"/>
      <c r="N26" s="126"/>
      <c r="O26" s="132"/>
      <c r="P26" s="131"/>
      <c r="Q26" s="131"/>
      <c r="R26" s="133"/>
      <c r="S26" s="65"/>
      <c r="T26" s="65"/>
      <c r="U26" s="65"/>
      <c r="V26" s="65"/>
      <c r="W26" s="65"/>
      <c r="X26" s="133"/>
      <c r="Y26" s="65"/>
      <c r="Z26" s="65"/>
      <c r="AA26" s="65"/>
      <c r="AB26" s="65"/>
      <c r="AC26" s="65"/>
      <c r="AD26" s="65"/>
      <c r="AE26" s="65"/>
    </row>
    <row r="27" spans="2:31" s="129" customFormat="1" ht="21.75" customHeight="1">
      <c r="B27" s="126"/>
      <c r="C27" s="126"/>
      <c r="D27" s="127"/>
      <c r="E27" s="66"/>
      <c r="F27" s="66"/>
      <c r="G27" s="66"/>
      <c r="H27" s="66"/>
      <c r="I27" s="66"/>
      <c r="J27" s="66"/>
      <c r="K27" s="66"/>
      <c r="L27" s="130"/>
      <c r="M27" s="131"/>
      <c r="N27" s="126"/>
      <c r="O27" s="132"/>
      <c r="P27" s="131"/>
      <c r="Q27" s="131"/>
      <c r="R27" s="133"/>
      <c r="S27" s="65"/>
      <c r="T27" s="65"/>
      <c r="U27" s="65"/>
      <c r="V27" s="65"/>
      <c r="W27" s="65"/>
      <c r="X27" s="133"/>
      <c r="Y27" s="65"/>
      <c r="Z27" s="65"/>
      <c r="AA27" s="65"/>
      <c r="AB27" s="65"/>
      <c r="AC27" s="65"/>
      <c r="AD27" s="65"/>
      <c r="AE27" s="65"/>
    </row>
    <row r="28" spans="2:31" s="129" customFormat="1" ht="21.75" customHeight="1">
      <c r="B28" s="126"/>
      <c r="C28" s="126"/>
      <c r="D28" s="127"/>
      <c r="E28" s="66"/>
      <c r="F28" s="66"/>
      <c r="G28" s="66"/>
      <c r="H28" s="66"/>
      <c r="I28" s="66"/>
      <c r="J28" s="66"/>
      <c r="K28" s="66"/>
      <c r="L28" s="130"/>
      <c r="M28" s="131"/>
      <c r="N28" s="126"/>
      <c r="O28" s="132"/>
      <c r="P28" s="131"/>
      <c r="Q28" s="131"/>
      <c r="R28" s="133"/>
      <c r="S28" s="65"/>
      <c r="T28" s="65"/>
      <c r="U28" s="65"/>
      <c r="V28" s="65"/>
      <c r="W28" s="65"/>
      <c r="X28" s="133"/>
      <c r="Y28" s="65"/>
      <c r="Z28" s="65"/>
      <c r="AA28" s="65"/>
      <c r="AB28" s="65"/>
      <c r="AC28" s="65"/>
      <c r="AD28" s="65"/>
      <c r="AE28" s="65"/>
    </row>
    <row r="29" spans="2:31" s="129" customFormat="1" ht="21.75" customHeight="1">
      <c r="B29" s="126"/>
      <c r="C29" s="126"/>
      <c r="D29" s="127"/>
      <c r="E29" s="66"/>
      <c r="F29" s="66"/>
      <c r="G29" s="66"/>
      <c r="H29" s="66"/>
      <c r="I29" s="66"/>
      <c r="J29" s="66"/>
      <c r="K29" s="66"/>
      <c r="L29" s="130"/>
      <c r="M29" s="131"/>
      <c r="N29" s="126"/>
      <c r="O29" s="132"/>
      <c r="P29" s="131"/>
      <c r="Q29" s="131"/>
      <c r="R29" s="133"/>
      <c r="S29" s="65"/>
      <c r="T29" s="65"/>
      <c r="U29" s="65"/>
      <c r="V29" s="65"/>
      <c r="W29" s="65"/>
      <c r="X29" s="133"/>
      <c r="Y29" s="65"/>
      <c r="Z29" s="65"/>
      <c r="AA29" s="65"/>
      <c r="AB29" s="65"/>
      <c r="AC29" s="65"/>
      <c r="AD29" s="65"/>
      <c r="AE29" s="65"/>
    </row>
    <row r="30" spans="2:31" s="129" customFormat="1" ht="21.75" customHeight="1">
      <c r="B30" s="126"/>
      <c r="C30" s="126"/>
      <c r="D30" s="127"/>
      <c r="E30" s="66"/>
      <c r="F30" s="66"/>
      <c r="G30" s="66"/>
      <c r="H30" s="66"/>
      <c r="I30" s="66"/>
      <c r="J30" s="66"/>
      <c r="K30" s="66"/>
      <c r="L30" s="130"/>
      <c r="M30" s="131"/>
      <c r="N30" s="126"/>
      <c r="O30" s="132"/>
      <c r="P30" s="131"/>
      <c r="Q30" s="131"/>
      <c r="R30" s="133"/>
      <c r="S30" s="65"/>
      <c r="T30" s="65"/>
      <c r="U30" s="65"/>
      <c r="V30" s="65"/>
      <c r="W30" s="65"/>
      <c r="X30" s="133"/>
      <c r="Y30" s="65"/>
      <c r="Z30" s="65"/>
      <c r="AA30" s="65"/>
      <c r="AB30" s="65"/>
      <c r="AC30" s="65"/>
      <c r="AD30" s="65"/>
      <c r="AE30" s="65"/>
    </row>
    <row r="31" spans="2:31" s="129" customFormat="1" ht="21.75" customHeight="1">
      <c r="B31" s="126"/>
      <c r="C31" s="126"/>
      <c r="D31" s="127"/>
      <c r="E31" s="66"/>
      <c r="F31" s="66"/>
      <c r="G31" s="66"/>
      <c r="H31" s="66"/>
      <c r="I31" s="66"/>
      <c r="J31" s="66"/>
      <c r="K31" s="66"/>
      <c r="L31" s="130"/>
      <c r="M31" s="131"/>
      <c r="N31" s="126"/>
      <c r="O31" s="132"/>
      <c r="P31" s="131"/>
      <c r="Q31" s="131"/>
      <c r="R31" s="133"/>
      <c r="S31" s="65"/>
      <c r="T31" s="65"/>
      <c r="U31" s="65"/>
      <c r="V31" s="65"/>
      <c r="W31" s="65"/>
      <c r="X31" s="133"/>
      <c r="Y31" s="65"/>
      <c r="Z31" s="65"/>
      <c r="AA31" s="65"/>
      <c r="AB31" s="65"/>
      <c r="AC31" s="65"/>
      <c r="AD31" s="65"/>
      <c r="AE31" s="65"/>
    </row>
    <row r="32" spans="2:31" s="129" customFormat="1" ht="21.75" customHeight="1">
      <c r="B32" s="126"/>
      <c r="C32" s="126"/>
      <c r="D32" s="127"/>
      <c r="E32" s="66"/>
      <c r="F32" s="66"/>
      <c r="G32" s="66"/>
      <c r="H32" s="66"/>
      <c r="I32" s="66"/>
      <c r="J32" s="66"/>
      <c r="K32" s="66"/>
      <c r="L32" s="130"/>
      <c r="M32" s="131"/>
      <c r="N32" s="126"/>
      <c r="O32" s="132"/>
      <c r="P32" s="131"/>
      <c r="Q32" s="131"/>
      <c r="R32" s="133"/>
      <c r="S32" s="65"/>
      <c r="T32" s="65"/>
      <c r="U32" s="65"/>
      <c r="V32" s="65"/>
      <c r="W32" s="65"/>
      <c r="X32" s="133"/>
      <c r="Y32" s="65"/>
      <c r="Z32" s="65"/>
      <c r="AA32" s="65"/>
      <c r="AB32" s="65"/>
      <c r="AC32" s="65"/>
      <c r="AD32" s="65"/>
      <c r="AE32" s="65"/>
    </row>
    <row r="33" spans="2:31" s="129" customFormat="1" ht="21.75" customHeight="1"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31"/>
      <c r="N33" s="126"/>
      <c r="O33" s="132"/>
      <c r="P33" s="131"/>
      <c r="Q33" s="131"/>
      <c r="R33" s="133"/>
      <c r="S33" s="65"/>
      <c r="T33" s="65"/>
      <c r="U33" s="65"/>
      <c r="V33" s="65"/>
      <c r="W33" s="65"/>
      <c r="X33" s="133"/>
      <c r="Y33" s="65"/>
      <c r="Z33" s="65"/>
      <c r="AA33" s="65"/>
      <c r="AB33" s="65"/>
      <c r="AC33" s="65"/>
      <c r="AD33" s="65"/>
      <c r="AE33" s="65"/>
    </row>
    <row r="34" spans="2:31" s="129" customFormat="1" ht="21.75" customHeight="1"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31"/>
      <c r="N34" s="126"/>
      <c r="O34" s="132"/>
      <c r="P34" s="131"/>
      <c r="Q34" s="131"/>
      <c r="R34" s="133"/>
      <c r="S34" s="65"/>
      <c r="T34" s="65"/>
      <c r="U34" s="65"/>
      <c r="V34" s="65"/>
      <c r="W34" s="65"/>
      <c r="X34" s="133"/>
      <c r="Y34" s="65"/>
      <c r="Z34" s="65"/>
      <c r="AA34" s="65"/>
      <c r="AB34" s="65"/>
      <c r="AC34" s="65"/>
      <c r="AD34" s="65"/>
      <c r="AE34" s="65"/>
    </row>
    <row r="35" spans="2:31" s="129" customFormat="1" ht="21.75" customHeight="1"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31"/>
      <c r="N35" s="126"/>
      <c r="O35" s="132"/>
      <c r="P35" s="131"/>
      <c r="Q35" s="131"/>
      <c r="R35" s="133"/>
      <c r="S35" s="65"/>
      <c r="T35" s="65"/>
      <c r="U35" s="65"/>
      <c r="V35" s="65"/>
      <c r="W35" s="65"/>
      <c r="X35" s="133"/>
      <c r="Y35" s="65"/>
      <c r="Z35" s="65"/>
      <c r="AA35" s="65"/>
      <c r="AB35" s="65"/>
      <c r="AC35" s="65"/>
      <c r="AD35" s="65"/>
      <c r="AE35" s="65"/>
    </row>
    <row r="36" spans="2:31" s="129" customFormat="1" ht="21.75" customHeight="1"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31"/>
      <c r="N36" s="126"/>
      <c r="O36" s="132"/>
      <c r="P36" s="131"/>
      <c r="Q36" s="131"/>
      <c r="R36" s="133"/>
      <c r="S36" s="65"/>
      <c r="T36" s="65"/>
      <c r="U36" s="65"/>
      <c r="V36" s="65"/>
      <c r="W36" s="65"/>
      <c r="X36" s="133"/>
      <c r="Y36" s="65"/>
      <c r="Z36" s="65"/>
      <c r="AA36" s="65"/>
      <c r="AB36" s="65"/>
      <c r="AC36" s="65"/>
      <c r="AD36" s="65"/>
      <c r="AE36" s="65"/>
    </row>
    <row r="37" spans="2:31" s="129" customFormat="1" ht="21.75" customHeight="1"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31"/>
      <c r="N37" s="126"/>
      <c r="O37" s="132"/>
      <c r="P37" s="131"/>
      <c r="Q37" s="131"/>
      <c r="R37" s="133"/>
      <c r="S37" s="65"/>
      <c r="T37" s="65"/>
      <c r="U37" s="65"/>
      <c r="V37" s="65"/>
      <c r="W37" s="65"/>
      <c r="X37" s="133"/>
      <c r="Y37" s="65"/>
      <c r="Z37" s="65"/>
      <c r="AA37" s="65"/>
      <c r="AB37" s="65"/>
      <c r="AC37" s="65"/>
      <c r="AD37" s="65"/>
      <c r="AE37" s="65"/>
    </row>
    <row r="38" spans="2:31" s="129" customFormat="1" ht="21.75" customHeight="1"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31"/>
      <c r="N38" s="126"/>
      <c r="O38" s="132"/>
      <c r="P38" s="131"/>
      <c r="Q38" s="131"/>
      <c r="R38" s="133"/>
      <c r="S38" s="65"/>
      <c r="T38" s="65"/>
      <c r="U38" s="65"/>
      <c r="V38" s="65"/>
      <c r="W38" s="65"/>
      <c r="X38" s="133"/>
      <c r="Y38" s="65"/>
      <c r="Z38" s="65"/>
      <c r="AA38" s="65"/>
      <c r="AB38" s="65"/>
      <c r="AC38" s="65"/>
      <c r="AD38" s="65"/>
      <c r="AE38" s="65"/>
    </row>
    <row r="39" spans="2:31" s="129" customFormat="1" ht="21.75" customHeight="1"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31"/>
      <c r="N39" s="126"/>
      <c r="O39" s="132"/>
      <c r="P39" s="131"/>
      <c r="Q39" s="131"/>
      <c r="R39" s="133"/>
      <c r="S39" s="65"/>
      <c r="T39" s="65"/>
      <c r="U39" s="65"/>
      <c r="V39" s="65"/>
      <c r="W39" s="65"/>
      <c r="X39" s="133"/>
      <c r="Y39" s="65"/>
      <c r="Z39" s="65"/>
      <c r="AA39" s="65"/>
      <c r="AB39" s="65"/>
      <c r="AC39" s="65"/>
      <c r="AD39" s="65"/>
      <c r="AE39" s="65"/>
    </row>
    <row r="40" spans="2:31" s="129" customFormat="1" ht="21.75" customHeight="1"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31"/>
      <c r="N40" s="126"/>
      <c r="O40" s="132"/>
      <c r="P40" s="131"/>
      <c r="Q40" s="131"/>
      <c r="R40" s="133"/>
      <c r="S40" s="65"/>
      <c r="T40" s="65"/>
      <c r="U40" s="65"/>
      <c r="V40" s="65"/>
      <c r="W40" s="65"/>
      <c r="X40" s="133"/>
      <c r="Y40" s="65"/>
      <c r="Z40" s="65"/>
      <c r="AA40" s="65"/>
      <c r="AB40" s="65"/>
      <c r="AC40" s="65"/>
      <c r="AD40" s="65"/>
      <c r="AE40" s="65"/>
    </row>
    <row r="41" spans="2:31" s="129" customFormat="1" ht="21.75" customHeight="1"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31"/>
      <c r="N41" s="126"/>
      <c r="O41" s="132"/>
      <c r="P41" s="131"/>
      <c r="Q41" s="131"/>
      <c r="R41" s="133"/>
      <c r="S41" s="65"/>
      <c r="T41" s="65"/>
      <c r="U41" s="65"/>
      <c r="V41" s="65"/>
      <c r="W41" s="65"/>
      <c r="X41" s="133"/>
      <c r="Y41" s="65"/>
      <c r="Z41" s="65"/>
      <c r="AA41" s="65"/>
      <c r="AB41" s="65"/>
      <c r="AC41" s="65"/>
      <c r="AD41" s="65"/>
      <c r="AE41" s="65"/>
    </row>
    <row r="42" spans="2:31" s="129" customFormat="1" ht="21.75" customHeight="1"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31"/>
      <c r="N42" s="126"/>
      <c r="O42" s="132"/>
      <c r="P42" s="131"/>
      <c r="Q42" s="131"/>
      <c r="R42" s="133"/>
      <c r="S42" s="65"/>
      <c r="T42" s="65"/>
      <c r="U42" s="65"/>
      <c r="V42" s="65"/>
      <c r="W42" s="65"/>
      <c r="X42" s="133"/>
      <c r="Y42" s="65"/>
      <c r="Z42" s="65"/>
      <c r="AA42" s="65"/>
      <c r="AB42" s="65"/>
      <c r="AC42" s="65"/>
      <c r="AD42" s="65"/>
      <c r="AE42" s="65"/>
    </row>
    <row r="43" spans="2:31" s="129" customFormat="1" ht="21.75" customHeight="1"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31"/>
      <c r="N43" s="126"/>
      <c r="O43" s="132"/>
      <c r="P43" s="131"/>
      <c r="Q43" s="131"/>
      <c r="R43" s="133"/>
      <c r="S43" s="65"/>
      <c r="T43" s="65"/>
      <c r="U43" s="65"/>
      <c r="V43" s="65"/>
      <c r="W43" s="65"/>
      <c r="X43" s="133"/>
      <c r="Y43" s="65"/>
      <c r="Z43" s="65"/>
      <c r="AA43" s="65"/>
      <c r="AB43" s="65"/>
      <c r="AC43" s="65"/>
      <c r="AD43" s="65"/>
      <c r="AE43" s="65"/>
    </row>
    <row r="44" spans="2:31" s="129" customFormat="1" ht="21.75" customHeight="1"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31"/>
      <c r="N44" s="126"/>
      <c r="O44" s="132"/>
      <c r="P44" s="131"/>
      <c r="Q44" s="131"/>
      <c r="R44" s="133"/>
      <c r="S44" s="65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</row>
    <row r="45" spans="2:31" s="129" customFormat="1" ht="21.75" customHeight="1"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31"/>
      <c r="N45" s="126"/>
      <c r="O45" s="132"/>
      <c r="P45" s="131"/>
      <c r="Q45" s="131"/>
      <c r="R45" s="133"/>
      <c r="S45" s="65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</row>
    <row r="46" spans="2:31" s="129" customFormat="1" ht="21.75" customHeight="1"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31"/>
      <c r="N46" s="126"/>
      <c r="O46" s="132"/>
      <c r="P46" s="131"/>
      <c r="Q46" s="131"/>
      <c r="R46" s="133"/>
      <c r="S46" s="65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</row>
    <row r="47" spans="2:31" s="129" customFormat="1" ht="21.75" customHeight="1"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31"/>
      <c r="N47" s="126"/>
      <c r="O47" s="132"/>
      <c r="P47" s="131"/>
      <c r="Q47" s="131"/>
      <c r="R47" s="133"/>
      <c r="S47" s="65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</row>
    <row r="48" spans="2:31" s="313" customFormat="1" ht="21.75" customHeight="1"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31"/>
      <c r="N48" s="126"/>
      <c r="O48" s="132"/>
      <c r="P48" s="131"/>
      <c r="Q48" s="131"/>
      <c r="R48" s="126"/>
      <c r="S48" s="131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</row>
    <row r="49" spans="2:35" s="313" customFormat="1" ht="21.75" customHeight="1"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31"/>
      <c r="N49" s="126"/>
      <c r="O49" s="132"/>
      <c r="P49" s="131"/>
      <c r="Q49" s="131"/>
      <c r="R49" s="126"/>
      <c r="S49" s="131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</row>
    <row r="50" spans="2:35" s="313" customFormat="1" ht="21.75" customHeight="1"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31"/>
      <c r="N50" s="126"/>
      <c r="O50" s="132"/>
      <c r="P50" s="131"/>
      <c r="Q50" s="131"/>
      <c r="R50" s="126"/>
      <c r="S50" s="131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</row>
    <row r="51" spans="2:35" s="313" customFormat="1" ht="21.75" customHeight="1"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31"/>
      <c r="N51" s="126"/>
      <c r="O51" s="132"/>
      <c r="P51" s="131"/>
      <c r="Q51" s="131"/>
      <c r="R51" s="126"/>
      <c r="S51" s="131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</row>
    <row r="52" spans="2:35" s="313" customFormat="1" ht="21.75" customHeight="1"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31"/>
      <c r="N52" s="126"/>
      <c r="O52" s="132"/>
      <c r="P52" s="131"/>
      <c r="Q52" s="131"/>
      <c r="R52" s="126"/>
      <c r="S52" s="131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</row>
    <row r="53" spans="2:35" s="313" customFormat="1" ht="21.75" customHeight="1"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31"/>
      <c r="N53" s="126"/>
      <c r="O53" s="132"/>
      <c r="P53" s="131"/>
      <c r="Q53" s="131"/>
      <c r="R53" s="126"/>
      <c r="S53" s="131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</row>
    <row r="54" spans="2:35" s="313" customFormat="1" ht="21.75" customHeight="1"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31"/>
      <c r="N54" s="126"/>
      <c r="O54" s="132"/>
      <c r="P54" s="131"/>
      <c r="Q54" s="131"/>
      <c r="R54" s="126"/>
      <c r="S54" s="131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</row>
    <row r="55" spans="2:35" s="313" customFormat="1" ht="21.75" customHeight="1"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31"/>
      <c r="N55" s="126"/>
      <c r="O55" s="132"/>
      <c r="P55" s="131"/>
      <c r="Q55" s="131"/>
      <c r="R55" s="126"/>
      <c r="S55" s="131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</row>
    <row r="56" spans="2:35" s="313" customFormat="1" ht="21.75" customHeight="1"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31"/>
      <c r="N56" s="126"/>
      <c r="O56" s="132"/>
      <c r="P56" s="131"/>
      <c r="Q56" s="131"/>
      <c r="R56" s="126"/>
      <c r="S56" s="131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2:35" s="313" customFormat="1" ht="21.75" customHeight="1"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31"/>
      <c r="N57" s="126"/>
      <c r="O57" s="132"/>
      <c r="P57" s="131"/>
      <c r="Q57" s="131"/>
      <c r="R57" s="126"/>
      <c r="S57" s="131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2:35" s="313" customFormat="1" ht="21.75" customHeight="1"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31"/>
      <c r="N58" s="126"/>
      <c r="O58" s="132"/>
      <c r="P58" s="131"/>
      <c r="Q58" s="131"/>
      <c r="R58" s="126"/>
      <c r="S58" s="131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2:35" s="313" customFormat="1" ht="21.75" customHeight="1"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31"/>
      <c r="N59" s="126"/>
      <c r="O59" s="132"/>
      <c r="P59" s="131"/>
      <c r="Q59" s="131"/>
      <c r="R59" s="126"/>
      <c r="S59" s="131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2:35" s="313" customFormat="1" ht="21.75" customHeight="1"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31"/>
      <c r="N60" s="126"/>
      <c r="O60" s="132"/>
      <c r="P60" s="131"/>
      <c r="Q60" s="131"/>
      <c r="R60" s="126"/>
      <c r="S60" s="131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2:35" s="313" customFormat="1" ht="21.75" customHeight="1"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31"/>
      <c r="N61" s="126"/>
      <c r="O61" s="132"/>
      <c r="P61" s="131"/>
      <c r="Q61" s="131"/>
      <c r="R61" s="126"/>
      <c r="S61" s="131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2:35" s="313" customFormat="1" ht="21.75" customHeight="1"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31"/>
      <c r="N62" s="126"/>
      <c r="O62" s="132"/>
      <c r="P62" s="131"/>
      <c r="Q62" s="131"/>
      <c r="R62" s="126"/>
      <c r="S62" s="131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2:35" s="313" customFormat="1" ht="21.75" customHeight="1"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31"/>
      <c r="N63" s="126"/>
      <c r="O63" s="132"/>
      <c r="P63" s="131"/>
      <c r="Q63" s="131"/>
      <c r="R63" s="126"/>
      <c r="S63" s="131"/>
      <c r="T63" s="131"/>
      <c r="U63" s="131"/>
      <c r="V63" s="131"/>
      <c r="W63" s="131"/>
      <c r="X63" s="126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2:35" s="313" customFormat="1" ht="21.75" customHeight="1"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31"/>
      <c r="N64" s="126"/>
      <c r="O64" s="132"/>
      <c r="P64" s="131"/>
      <c r="Q64" s="131"/>
      <c r="R64" s="126"/>
      <c r="S64" s="131"/>
      <c r="T64" s="131"/>
      <c r="U64" s="131"/>
      <c r="V64" s="131"/>
      <c r="W64" s="131"/>
      <c r="X64" s="126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2:35" s="313" customFormat="1" ht="21.75" customHeight="1"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31"/>
      <c r="N65" s="126"/>
      <c r="O65" s="132"/>
      <c r="P65" s="131"/>
      <c r="Q65" s="131"/>
      <c r="R65" s="126"/>
      <c r="S65" s="131"/>
      <c r="T65" s="131"/>
      <c r="U65" s="131"/>
      <c r="V65" s="131"/>
      <c r="W65" s="131"/>
      <c r="X65" s="126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2:35" s="313" customFormat="1" ht="21.75" customHeight="1"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31"/>
      <c r="N66" s="126"/>
      <c r="O66" s="132"/>
      <c r="P66" s="131"/>
      <c r="Q66" s="131"/>
      <c r="R66" s="126"/>
      <c r="S66" s="131"/>
      <c r="T66" s="131"/>
      <c r="U66" s="131"/>
      <c r="V66" s="131"/>
      <c r="W66" s="131"/>
      <c r="X66" s="126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2:35" s="313" customFormat="1" ht="21.75" customHeight="1"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31"/>
      <c r="N67" s="126"/>
      <c r="O67" s="132"/>
      <c r="P67" s="131"/>
      <c r="Q67" s="131"/>
      <c r="R67" s="126"/>
      <c r="S67" s="131"/>
      <c r="T67" s="131"/>
      <c r="U67" s="131"/>
      <c r="V67" s="131"/>
      <c r="W67" s="131"/>
      <c r="X67" s="126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2:35" s="313" customFormat="1" ht="21.75" customHeight="1"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31"/>
      <c r="N68" s="126"/>
      <c r="O68" s="132"/>
      <c r="P68" s="131"/>
      <c r="Q68" s="131"/>
      <c r="R68" s="126"/>
      <c r="S68" s="131"/>
      <c r="T68" s="131"/>
      <c r="U68" s="131"/>
      <c r="V68" s="131"/>
      <c r="W68" s="131"/>
      <c r="X68" s="126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2:35" s="313" customFormat="1" ht="21.75" customHeight="1"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31"/>
      <c r="N69" s="126"/>
      <c r="O69" s="132"/>
      <c r="P69" s="131"/>
      <c r="Q69" s="131"/>
      <c r="R69" s="126"/>
      <c r="S69" s="131"/>
      <c r="T69" s="131"/>
      <c r="U69" s="131"/>
      <c r="V69" s="131"/>
      <c r="W69" s="131"/>
      <c r="X69" s="126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2:35" s="129" customFormat="1" ht="21.75" customHeight="1"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31"/>
      <c r="N70" s="126"/>
      <c r="O70" s="132"/>
      <c r="P70" s="131"/>
      <c r="Q70" s="131"/>
      <c r="R70" s="133"/>
      <c r="S70" s="65"/>
      <c r="T70" s="65"/>
      <c r="U70" s="65"/>
      <c r="V70" s="65"/>
      <c r="W70" s="65"/>
      <c r="X70" s="133"/>
      <c r="Y70" s="6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2:35" s="129" customFormat="1" ht="21.75" customHeight="1"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31"/>
      <c r="N71" s="126"/>
      <c r="O71" s="132"/>
      <c r="P71" s="131"/>
      <c r="Q71" s="131"/>
      <c r="R71" s="133"/>
      <c r="S71" s="65"/>
      <c r="T71" s="65"/>
      <c r="U71" s="65"/>
      <c r="V71" s="65"/>
      <c r="W71" s="65"/>
      <c r="X71" s="133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2:35" s="129" customFormat="1" ht="21.75" customHeight="1"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31"/>
      <c r="N72" s="126"/>
      <c r="O72" s="132"/>
      <c r="P72" s="131"/>
      <c r="Q72" s="131"/>
      <c r="R72" s="133"/>
      <c r="S72" s="65"/>
      <c r="T72" s="65"/>
      <c r="U72" s="65"/>
      <c r="V72" s="65"/>
      <c r="W72" s="65"/>
      <c r="X72" s="133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2:35" s="10" customFormat="1" ht="21.75" customHeight="1">
      <c r="B73" s="6"/>
      <c r="C73" s="6"/>
      <c r="D73" s="7"/>
      <c r="E73" s="8"/>
      <c r="F73" s="8"/>
      <c r="G73" s="8"/>
      <c r="H73" s="8"/>
      <c r="I73" s="8"/>
      <c r="J73" s="8"/>
      <c r="K73" s="8"/>
      <c r="L73" s="11"/>
      <c r="M73" s="12"/>
      <c r="N73" s="13"/>
      <c r="O73" s="14"/>
      <c r="P73" s="12"/>
      <c r="Q73" s="12"/>
      <c r="R73" s="15"/>
      <c r="S73" s="16"/>
      <c r="T73" s="16"/>
      <c r="U73" s="16"/>
      <c r="V73" s="16"/>
      <c r="W73" s="16"/>
      <c r="X73" s="15"/>
      <c r="Y73" s="116"/>
      <c r="Z73" s="16"/>
      <c r="AA73" s="16"/>
      <c r="AB73" s="16"/>
      <c r="AC73" s="16"/>
      <c r="AD73" s="134"/>
      <c r="AE73" s="134"/>
      <c r="AF73" s="134"/>
      <c r="AG73" s="134"/>
      <c r="AH73" s="134"/>
      <c r="AI73" s="134"/>
    </row>
    <row r="74" spans="2:35" s="10" customFormat="1" ht="21.75" customHeight="1">
      <c r="B74" s="6"/>
      <c r="C74" s="6"/>
      <c r="D74" s="7"/>
      <c r="E74" s="8"/>
      <c r="F74" s="8"/>
      <c r="G74" s="8"/>
      <c r="H74" s="8"/>
      <c r="I74" s="8"/>
      <c r="J74" s="8"/>
      <c r="K74" s="8"/>
      <c r="L74" s="11"/>
      <c r="M74" s="12"/>
      <c r="N74" s="13"/>
      <c r="O74" s="14"/>
      <c r="P74" s="12"/>
      <c r="Q74" s="12"/>
      <c r="R74" s="15"/>
      <c r="S74" s="16"/>
      <c r="T74" s="16"/>
      <c r="U74" s="16"/>
      <c r="V74" s="16"/>
      <c r="W74" s="16"/>
      <c r="X74" s="15"/>
      <c r="Y74" s="116"/>
      <c r="Z74" s="16"/>
      <c r="AA74" s="16"/>
      <c r="AB74" s="16"/>
      <c r="AC74" s="16"/>
      <c r="AD74" s="134"/>
      <c r="AE74" s="134"/>
      <c r="AF74" s="134"/>
      <c r="AG74" s="134"/>
      <c r="AH74" s="134"/>
      <c r="AI74" s="134"/>
    </row>
    <row r="75" spans="2:35" s="10" customFormat="1" ht="21.75" customHeight="1">
      <c r="B75" s="6"/>
      <c r="C75" s="6"/>
      <c r="D75" s="7"/>
      <c r="E75" s="8"/>
      <c r="F75" s="8"/>
      <c r="G75" s="8"/>
      <c r="H75" s="8"/>
      <c r="I75" s="8"/>
      <c r="J75" s="8"/>
      <c r="K75" s="8"/>
      <c r="L75" s="11"/>
      <c r="M75" s="12"/>
      <c r="N75" s="13"/>
      <c r="O75" s="14"/>
      <c r="P75" s="12"/>
      <c r="Q75" s="12"/>
      <c r="R75" s="15"/>
      <c r="S75" s="16"/>
      <c r="T75" s="16"/>
      <c r="U75" s="16"/>
      <c r="V75" s="16"/>
      <c r="W75" s="16"/>
      <c r="X75" s="15"/>
      <c r="Y75" s="116"/>
      <c r="Z75" s="16"/>
      <c r="AA75" s="16"/>
      <c r="AB75" s="16"/>
      <c r="AC75" s="16"/>
      <c r="AD75" s="134"/>
      <c r="AE75" s="134"/>
      <c r="AF75" s="134"/>
      <c r="AG75" s="134"/>
      <c r="AH75" s="134"/>
      <c r="AI75" s="134"/>
    </row>
    <row r="76" spans="2:35" s="10" customFormat="1" ht="21.75" customHeight="1">
      <c r="B76" s="6"/>
      <c r="C76" s="6"/>
      <c r="D76" s="7"/>
      <c r="E76" s="8"/>
      <c r="F76" s="8"/>
      <c r="G76" s="8"/>
      <c r="H76" s="8"/>
      <c r="I76" s="8"/>
      <c r="J76" s="8"/>
      <c r="K76" s="8"/>
      <c r="L76" s="11"/>
      <c r="M76" s="12"/>
      <c r="N76" s="13"/>
      <c r="O76" s="14"/>
      <c r="P76" s="12"/>
      <c r="Q76" s="12"/>
      <c r="R76" s="15"/>
      <c r="S76" s="16"/>
      <c r="T76" s="16"/>
      <c r="U76" s="16"/>
      <c r="V76" s="16"/>
      <c r="W76" s="16"/>
      <c r="X76" s="15"/>
      <c r="Y76" s="116"/>
      <c r="Z76" s="16"/>
      <c r="AA76" s="16"/>
      <c r="AB76" s="16"/>
      <c r="AC76" s="16"/>
      <c r="AD76" s="134"/>
      <c r="AE76" s="134"/>
      <c r="AF76" s="134"/>
      <c r="AG76" s="134"/>
      <c r="AH76" s="134"/>
      <c r="AI76" s="134"/>
    </row>
    <row r="77" spans="2:35" s="10" customFormat="1" ht="21.75" customHeight="1">
      <c r="B77" s="6"/>
      <c r="C77" s="6"/>
      <c r="D77" s="7"/>
      <c r="E77" s="8"/>
      <c r="F77" s="8"/>
      <c r="G77" s="8"/>
      <c r="H77" s="8"/>
      <c r="I77" s="8"/>
      <c r="J77" s="8"/>
      <c r="K77" s="8"/>
      <c r="L77" s="11"/>
      <c r="M77" s="12"/>
      <c r="N77" s="13"/>
      <c r="O77" s="14"/>
      <c r="P77" s="12"/>
      <c r="Q77" s="12"/>
      <c r="R77" s="15"/>
      <c r="S77" s="16"/>
      <c r="T77" s="16"/>
      <c r="U77" s="16"/>
      <c r="V77" s="16"/>
      <c r="W77" s="16"/>
      <c r="X77" s="15"/>
      <c r="Y77" s="116"/>
      <c r="Z77" s="16"/>
      <c r="AA77" s="16"/>
      <c r="AB77" s="16"/>
      <c r="AC77" s="16"/>
      <c r="AD77" s="134"/>
      <c r="AE77" s="134"/>
      <c r="AF77" s="134"/>
      <c r="AG77" s="134"/>
      <c r="AH77" s="134"/>
      <c r="AI77" s="134"/>
    </row>
    <row r="78" spans="2:35" s="10" customFormat="1" ht="21.75" customHeight="1">
      <c r="B78" s="6"/>
      <c r="C78" s="6"/>
      <c r="D78" s="7"/>
      <c r="E78" s="8"/>
      <c r="F78" s="8"/>
      <c r="G78" s="8"/>
      <c r="H78" s="8"/>
      <c r="I78" s="8"/>
      <c r="J78" s="8"/>
      <c r="K78" s="8"/>
      <c r="L78" s="11"/>
      <c r="M78" s="12"/>
      <c r="N78" s="13"/>
      <c r="O78" s="14"/>
      <c r="P78" s="12"/>
      <c r="Q78" s="12"/>
      <c r="R78" s="15"/>
      <c r="S78" s="16"/>
      <c r="T78" s="16"/>
      <c r="U78" s="16"/>
      <c r="V78" s="16"/>
      <c r="W78" s="16"/>
      <c r="X78" s="15"/>
      <c r="Y78" s="116"/>
      <c r="Z78" s="16"/>
      <c r="AA78" s="16"/>
      <c r="AB78" s="16"/>
      <c r="AC78" s="16"/>
      <c r="AD78" s="134"/>
      <c r="AE78" s="134"/>
      <c r="AF78" s="134"/>
      <c r="AG78" s="134"/>
      <c r="AH78" s="134"/>
      <c r="AI78" s="134"/>
    </row>
    <row r="79" spans="2:35" s="10" customFormat="1" ht="21.75" customHeight="1">
      <c r="B79" s="6"/>
      <c r="C79" s="6"/>
      <c r="D79" s="7"/>
      <c r="E79" s="8"/>
      <c r="F79" s="8"/>
      <c r="G79" s="8"/>
      <c r="H79" s="8"/>
      <c r="I79" s="8"/>
      <c r="J79" s="8"/>
      <c r="K79" s="8"/>
      <c r="L79" s="11"/>
      <c r="M79" s="12"/>
      <c r="N79" s="13"/>
      <c r="O79" s="14"/>
      <c r="P79" s="12"/>
      <c r="Q79" s="12"/>
      <c r="R79" s="15"/>
      <c r="S79" s="16"/>
      <c r="T79" s="16"/>
      <c r="U79" s="16"/>
      <c r="V79" s="16"/>
      <c r="W79" s="16"/>
      <c r="X79" s="15"/>
      <c r="Y79" s="8"/>
      <c r="Z79" s="16"/>
      <c r="AA79" s="16"/>
      <c r="AB79" s="16"/>
      <c r="AC79" s="16"/>
      <c r="AD79" s="134"/>
      <c r="AE79" s="134"/>
      <c r="AF79" s="134"/>
      <c r="AG79" s="134"/>
      <c r="AH79" s="134"/>
      <c r="AI79" s="134"/>
    </row>
    <row r="80" spans="2:35">
      <c r="Y80" s="8"/>
    </row>
    <row r="81" spans="25:25">
      <c r="Y81" s="8"/>
    </row>
    <row r="82" spans="25:25">
      <c r="Y82" s="8"/>
    </row>
    <row r="83" spans="25:25">
      <c r="Y83" s="8"/>
    </row>
    <row r="84" spans="25:25">
      <c r="Y84" s="8"/>
    </row>
    <row r="85" spans="25:25">
      <c r="Y85" s="8"/>
    </row>
    <row r="86" spans="25:25">
      <c r="Y86" s="8"/>
    </row>
    <row r="87" spans="25:25">
      <c r="Y87" s="8"/>
    </row>
    <row r="88" spans="25:25">
      <c r="Y88" s="8"/>
    </row>
    <row r="89" spans="25:25">
      <c r="Y89" s="8"/>
    </row>
    <row r="90" spans="25:25">
      <c r="Y90" s="8"/>
    </row>
    <row r="91" spans="25:25">
      <c r="Y91" s="8"/>
    </row>
    <row r="92" spans="25:25">
      <c r="Y92" s="8"/>
    </row>
    <row r="93" spans="25:25">
      <c r="Y93" s="65"/>
    </row>
    <row r="94" spans="25:25">
      <c r="Y94" s="65"/>
    </row>
    <row r="95" spans="25:25">
      <c r="Y95" s="65"/>
    </row>
    <row r="96" spans="25:25">
      <c r="Y96" s="65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  <row r="130" spans="25:25">
      <c r="Y130" s="133"/>
    </row>
    <row r="131" spans="25:25">
      <c r="Y131" s="133"/>
    </row>
  </sheetData>
  <mergeCells count="16">
    <mergeCell ref="U4:U5"/>
    <mergeCell ref="V4:V5"/>
    <mergeCell ref="B1:X1"/>
    <mergeCell ref="B2:X2"/>
    <mergeCell ref="D12:M12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32"/>
  <sheetViews>
    <sheetView tabSelected="1" view="pageBreakPreview" topLeftCell="F10" zoomScale="80" zoomScaleSheetLayoutView="80" workbookViewId="0">
      <selection activeCell="AA20" sqref="AA20"/>
    </sheetView>
  </sheetViews>
  <sheetFormatPr defaultRowHeight="23.25"/>
  <cols>
    <col min="1" max="1" width="7.87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9" width="9.625" style="8" customWidth="1"/>
    <col min="10" max="10" width="11" style="8" customWidth="1"/>
    <col min="11" max="11" width="8.625" style="8" customWidth="1"/>
    <col min="12" max="12" width="9.625" style="11" customWidth="1"/>
    <col min="13" max="13" width="11.375" style="12" customWidth="1"/>
    <col min="14" max="14" width="5.5" style="13" customWidth="1"/>
    <col min="15" max="15" width="5.5" style="14" customWidth="1"/>
    <col min="16" max="17" width="5.5" style="12" customWidth="1"/>
    <col min="18" max="18" width="7.625" style="15" customWidth="1"/>
    <col min="19" max="19" width="8.375" style="1219" customWidth="1"/>
    <col min="20" max="20" width="10.75" style="16" customWidth="1"/>
    <col min="21" max="23" width="9.875" style="16" customWidth="1"/>
    <col min="24" max="24" width="7.625" style="16" customWidth="1"/>
    <col min="25" max="25" width="7.625" style="15" customWidth="1"/>
    <col min="26" max="29" width="9" style="16"/>
    <col min="30" max="35" width="9" style="134"/>
    <col min="36" max="16384" width="9" style="8"/>
  </cols>
  <sheetData>
    <row r="1" spans="1:35" s="1330" customFormat="1" ht="27.75" customHeight="1">
      <c r="A1" s="1340"/>
      <c r="B1" s="2436" t="s">
        <v>229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35" s="1334" customFormat="1" ht="27.75" customHeight="1">
      <c r="A2" s="1343"/>
      <c r="B2" s="2436" t="s">
        <v>783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35" ht="27.7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A7" s="99"/>
      <c r="B7" s="40"/>
      <c r="C7" s="40"/>
      <c r="D7" s="42" t="s">
        <v>38</v>
      </c>
      <c r="E7" s="43"/>
      <c r="F7" s="43"/>
      <c r="G7" s="43"/>
      <c r="H7" s="43"/>
      <c r="I7" s="43"/>
      <c r="J7" s="43"/>
      <c r="K7" s="43"/>
      <c r="L7" s="45"/>
      <c r="M7" s="46"/>
      <c r="N7" s="40"/>
      <c r="O7" s="47"/>
      <c r="P7" s="48"/>
      <c r="Q7" s="49"/>
      <c r="R7" s="44"/>
      <c r="S7" s="1220"/>
      <c r="T7" s="46"/>
      <c r="U7" s="46"/>
      <c r="V7" s="46"/>
      <c r="W7" s="46"/>
      <c r="X7" s="44"/>
      <c r="Y7" s="44"/>
    </row>
    <row r="8" spans="1:35" s="65" customFormat="1" ht="21.75" customHeight="1">
      <c r="A8" s="64" t="s">
        <v>784</v>
      </c>
      <c r="B8" s="918">
        <v>1</v>
      </c>
      <c r="C8" s="918">
        <v>1</v>
      </c>
      <c r="D8" s="79" t="s">
        <v>793</v>
      </c>
      <c r="E8" s="147"/>
      <c r="F8" s="225">
        <v>35000</v>
      </c>
      <c r="G8" s="64"/>
      <c r="H8" s="64"/>
      <c r="I8" s="83">
        <v>33651</v>
      </c>
      <c r="J8" s="64"/>
      <c r="K8" s="553">
        <f>SUM(F8-I8)</f>
        <v>1349</v>
      </c>
      <c r="L8" s="98" t="s">
        <v>49</v>
      </c>
      <c r="M8" s="98" t="s">
        <v>1443</v>
      </c>
      <c r="N8" s="918">
        <v>14</v>
      </c>
      <c r="O8" s="85" t="s">
        <v>31</v>
      </c>
      <c r="P8" s="61">
        <v>14</v>
      </c>
      <c r="Q8" s="60" t="s">
        <v>31</v>
      </c>
      <c r="R8" s="62">
        <v>80</v>
      </c>
      <c r="S8" s="501">
        <v>89</v>
      </c>
      <c r="T8" s="163" t="s">
        <v>170</v>
      </c>
      <c r="U8" s="163" t="s">
        <v>170</v>
      </c>
      <c r="V8" s="163" t="s">
        <v>170</v>
      </c>
      <c r="W8" s="163" t="s">
        <v>170</v>
      </c>
      <c r="X8" s="62" t="s">
        <v>56</v>
      </c>
      <c r="Y8" s="163" t="s">
        <v>170</v>
      </c>
      <c r="Z8" s="65" t="s">
        <v>109</v>
      </c>
    </row>
    <row r="9" spans="1:35" s="66" customFormat="1">
      <c r="A9" s="64" t="s">
        <v>784</v>
      </c>
      <c r="B9" s="59">
        <v>2</v>
      </c>
      <c r="C9" s="59">
        <v>2</v>
      </c>
      <c r="D9" s="86" t="s">
        <v>785</v>
      </c>
      <c r="E9" s="55">
        <v>20000</v>
      </c>
      <c r="F9" s="56"/>
      <c r="G9" s="56"/>
      <c r="H9" s="595">
        <v>17025</v>
      </c>
      <c r="I9" s="56"/>
      <c r="J9" s="56"/>
      <c r="K9" s="451">
        <f>E9-H9</f>
        <v>2975</v>
      </c>
      <c r="L9" s="57" t="s">
        <v>49</v>
      </c>
      <c r="M9" s="64" t="s">
        <v>1444</v>
      </c>
      <c r="N9" s="59">
        <v>200</v>
      </c>
      <c r="O9" s="85" t="s">
        <v>31</v>
      </c>
      <c r="P9" s="1002" t="s">
        <v>1353</v>
      </c>
      <c r="Q9" s="60"/>
      <c r="R9" s="62">
        <v>80</v>
      </c>
      <c r="S9" s="1222" t="s">
        <v>1353</v>
      </c>
      <c r="T9" s="163"/>
      <c r="U9" s="163" t="s">
        <v>131</v>
      </c>
      <c r="V9" s="163" t="s">
        <v>131</v>
      </c>
      <c r="W9" s="163" t="s">
        <v>131</v>
      </c>
      <c r="X9" s="62" t="s">
        <v>41</v>
      </c>
      <c r="Y9" s="163" t="s">
        <v>170</v>
      </c>
      <c r="Z9" s="65" t="s">
        <v>42</v>
      </c>
      <c r="AA9" s="65"/>
      <c r="AB9" s="65"/>
      <c r="AC9" s="65"/>
      <c r="AD9" s="65"/>
      <c r="AE9" s="65"/>
      <c r="AF9" s="65"/>
      <c r="AG9" s="65"/>
      <c r="AH9" s="65"/>
      <c r="AI9" s="65"/>
    </row>
    <row r="10" spans="1:35" s="131" customFormat="1">
      <c r="A10" s="209" t="s">
        <v>784</v>
      </c>
      <c r="B10" s="214">
        <v>3</v>
      </c>
      <c r="C10" s="214">
        <v>3</v>
      </c>
      <c r="D10" s="1279" t="s">
        <v>799</v>
      </c>
      <c r="E10" s="1280"/>
      <c r="F10" s="1281">
        <v>17000</v>
      </c>
      <c r="G10" s="209"/>
      <c r="H10" s="209"/>
      <c r="I10" s="1282" t="s">
        <v>1353</v>
      </c>
      <c r="J10" s="209"/>
      <c r="K10" s="209"/>
      <c r="L10" s="1283" t="s">
        <v>1389</v>
      </c>
      <c r="M10" s="213" t="s">
        <v>1445</v>
      </c>
      <c r="N10" s="214">
        <v>600</v>
      </c>
      <c r="O10" s="215" t="s">
        <v>31</v>
      </c>
      <c r="P10" s="1048" t="s">
        <v>1353</v>
      </c>
      <c r="Q10" s="217"/>
      <c r="R10" s="218">
        <v>80</v>
      </c>
      <c r="S10" s="1282" t="s">
        <v>1353</v>
      </c>
      <c r="T10" s="209"/>
      <c r="U10" s="1129" t="s">
        <v>131</v>
      </c>
      <c r="V10" s="1129" t="s">
        <v>131</v>
      </c>
      <c r="W10" s="1129" t="s">
        <v>131</v>
      </c>
      <c r="X10" s="218" t="s">
        <v>56</v>
      </c>
      <c r="Y10" s="1129" t="s">
        <v>170</v>
      </c>
    </row>
    <row r="11" spans="1:35" s="131" customFormat="1">
      <c r="A11" s="1068"/>
      <c r="B11" s="1069"/>
      <c r="C11" s="1069"/>
      <c r="D11" s="234"/>
      <c r="E11" s="235"/>
      <c r="F11" s="1284"/>
      <c r="G11" s="1068"/>
      <c r="H11" s="1068"/>
      <c r="I11" s="1285"/>
      <c r="J11" s="1068"/>
      <c r="K11" s="1068"/>
      <c r="L11" s="1286"/>
      <c r="M11" s="1287" t="s">
        <v>93</v>
      </c>
      <c r="N11" s="1069"/>
      <c r="O11" s="1084"/>
      <c r="P11" s="1085"/>
      <c r="Q11" s="1086"/>
      <c r="R11" s="219"/>
      <c r="S11" s="1288"/>
      <c r="T11" s="1068"/>
      <c r="U11" s="1068"/>
      <c r="V11" s="1068"/>
      <c r="W11" s="1068"/>
      <c r="X11" s="219"/>
      <c r="Y11" s="1271"/>
    </row>
    <row r="12" spans="1:35" s="186" customFormat="1" ht="46.5">
      <c r="A12" s="64" t="s">
        <v>784</v>
      </c>
      <c r="B12" s="918">
        <v>4</v>
      </c>
      <c r="C12" s="918">
        <v>4</v>
      </c>
      <c r="D12" s="121" t="s">
        <v>786</v>
      </c>
      <c r="E12" s="203"/>
      <c r="F12" s="203">
        <v>130600</v>
      </c>
      <c r="G12" s="184"/>
      <c r="H12" s="184"/>
      <c r="I12" s="448">
        <v>130600</v>
      </c>
      <c r="J12" s="184"/>
      <c r="K12" s="576">
        <f>SUM(F12-I12)</f>
        <v>0</v>
      </c>
      <c r="L12" s="73" t="s">
        <v>52</v>
      </c>
      <c r="M12" s="258" t="s">
        <v>1593</v>
      </c>
      <c r="N12" s="69">
        <v>20</v>
      </c>
      <c r="O12" s="75" t="s">
        <v>31</v>
      </c>
      <c r="P12" s="92">
        <v>30</v>
      </c>
      <c r="Q12" s="93" t="s">
        <v>31</v>
      </c>
      <c r="R12" s="68">
        <v>80</v>
      </c>
      <c r="S12" s="275">
        <v>89</v>
      </c>
      <c r="T12" s="163" t="s">
        <v>170</v>
      </c>
      <c r="U12" s="1129" t="s">
        <v>131</v>
      </c>
      <c r="V12" s="163" t="s">
        <v>170</v>
      </c>
      <c r="W12" s="163" t="s">
        <v>170</v>
      </c>
      <c r="X12" s="62" t="s">
        <v>41</v>
      </c>
      <c r="Y12" s="163" t="s">
        <v>170</v>
      </c>
      <c r="Z12" s="94"/>
      <c r="AA12" s="94"/>
      <c r="AB12" s="94"/>
      <c r="AC12" s="94"/>
      <c r="AD12" s="94"/>
      <c r="AE12" s="94"/>
      <c r="AF12" s="94"/>
      <c r="AG12" s="94"/>
      <c r="AH12" s="94"/>
      <c r="AI12" s="94"/>
    </row>
    <row r="13" spans="1:35" s="66" customFormat="1" ht="46.5">
      <c r="A13" s="64" t="s">
        <v>784</v>
      </c>
      <c r="B13" s="918">
        <v>5</v>
      </c>
      <c r="C13" s="918">
        <v>5</v>
      </c>
      <c r="D13" s="87" t="s">
        <v>787</v>
      </c>
      <c r="E13" s="55">
        <v>150000</v>
      </c>
      <c r="F13" s="56"/>
      <c r="G13" s="56"/>
      <c r="H13" s="595">
        <v>112150</v>
      </c>
      <c r="I13" s="56"/>
      <c r="J13" s="56"/>
      <c r="K13" s="451">
        <f>SUM(E13-H13)</f>
        <v>37850</v>
      </c>
      <c r="L13" s="57" t="s">
        <v>52</v>
      </c>
      <c r="M13" s="64" t="s">
        <v>1568</v>
      </c>
      <c r="N13" s="59">
        <v>30</v>
      </c>
      <c r="O13" s="85" t="s">
        <v>31</v>
      </c>
      <c r="P13" s="61">
        <v>35</v>
      </c>
      <c r="Q13" s="60" t="s">
        <v>31</v>
      </c>
      <c r="R13" s="62">
        <v>80</v>
      </c>
      <c r="S13" s="501">
        <v>92.23</v>
      </c>
      <c r="T13" s="163" t="s">
        <v>170</v>
      </c>
      <c r="U13" s="163" t="s">
        <v>170</v>
      </c>
      <c r="V13" s="163" t="s">
        <v>170</v>
      </c>
      <c r="W13" s="163" t="s">
        <v>170</v>
      </c>
      <c r="X13" s="62" t="s">
        <v>41</v>
      </c>
      <c r="Y13" s="163" t="s">
        <v>170</v>
      </c>
      <c r="Z13" s="65" t="s">
        <v>109</v>
      </c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35" s="50" customFormat="1">
      <c r="A14" s="99"/>
      <c r="B14" s="40"/>
      <c r="C14" s="40"/>
      <c r="D14" s="42" t="s">
        <v>1387</v>
      </c>
      <c r="E14" s="43"/>
      <c r="F14" s="43"/>
      <c r="G14" s="43"/>
      <c r="H14" s="43"/>
      <c r="I14" s="43"/>
      <c r="J14" s="43"/>
      <c r="K14" s="43"/>
      <c r="L14" s="45"/>
      <c r="M14" s="46"/>
      <c r="N14" s="40"/>
      <c r="O14" s="47"/>
      <c r="P14" s="48"/>
      <c r="Q14" s="49"/>
      <c r="R14" s="44"/>
      <c r="S14" s="1220"/>
      <c r="T14" s="46"/>
      <c r="U14" s="46"/>
      <c r="V14" s="46"/>
      <c r="W14" s="46"/>
      <c r="X14" s="44"/>
      <c r="Y14" s="668"/>
    </row>
    <row r="15" spans="1:35" s="66" customFormat="1" ht="46.5">
      <c r="A15" s="64" t="s">
        <v>778</v>
      </c>
      <c r="B15" s="69">
        <v>6</v>
      </c>
      <c r="C15" s="69">
        <v>1</v>
      </c>
      <c r="D15" s="87" t="s">
        <v>788</v>
      </c>
      <c r="E15" s="55">
        <v>12000</v>
      </c>
      <c r="F15" s="56"/>
      <c r="G15" s="56"/>
      <c r="H15" s="83">
        <v>11550</v>
      </c>
      <c r="I15" s="56"/>
      <c r="J15" s="56"/>
      <c r="K15" s="451">
        <f>SUM(E15-H15)</f>
        <v>450</v>
      </c>
      <c r="L15" s="57" t="s">
        <v>83</v>
      </c>
      <c r="M15" s="190" t="s">
        <v>1599</v>
      </c>
      <c r="N15" s="59">
        <v>30</v>
      </c>
      <c r="O15" s="85" t="s">
        <v>31</v>
      </c>
      <c r="P15" s="61">
        <v>33</v>
      </c>
      <c r="Q15" s="60" t="s">
        <v>31</v>
      </c>
      <c r="R15" s="62">
        <v>80</v>
      </c>
      <c r="S15" s="501">
        <v>89.3</v>
      </c>
      <c r="T15" s="163" t="s">
        <v>170</v>
      </c>
      <c r="U15" s="163" t="s">
        <v>170</v>
      </c>
      <c r="V15" s="163" t="s">
        <v>170</v>
      </c>
      <c r="W15" s="163" t="s">
        <v>170</v>
      </c>
      <c r="X15" s="62" t="s">
        <v>41</v>
      </c>
      <c r="Y15" s="163" t="s">
        <v>170</v>
      </c>
      <c r="Z15" s="65" t="s">
        <v>109</v>
      </c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s="351" customFormat="1">
      <c r="A16" s="1580" t="s">
        <v>778</v>
      </c>
      <c r="B16" s="1581">
        <v>7</v>
      </c>
      <c r="C16" s="1581">
        <v>2</v>
      </c>
      <c r="D16" s="1597" t="s">
        <v>789</v>
      </c>
      <c r="E16" s="1585">
        <v>57000</v>
      </c>
      <c r="F16" s="1625"/>
      <c r="G16" s="1625"/>
      <c r="H16" s="1625"/>
      <c r="I16" s="1625"/>
      <c r="J16" s="1625"/>
      <c r="K16" s="1625"/>
      <c r="L16" s="1606" t="s">
        <v>73</v>
      </c>
      <c r="M16" s="1580"/>
      <c r="N16" s="1581">
        <v>30</v>
      </c>
      <c r="O16" s="1607" t="s">
        <v>31</v>
      </c>
      <c r="P16" s="1612"/>
      <c r="Q16" s="1611"/>
      <c r="R16" s="1562">
        <v>80</v>
      </c>
      <c r="S16" s="1626"/>
      <c r="T16" s="2461" t="s">
        <v>1737</v>
      </c>
      <c r="U16" s="2462"/>
      <c r="V16" s="2462"/>
      <c r="W16" s="2463"/>
      <c r="X16" s="1562" t="s">
        <v>41</v>
      </c>
      <c r="Y16" s="1568" t="s">
        <v>131</v>
      </c>
      <c r="Z16" s="332" t="s">
        <v>790</v>
      </c>
      <c r="AA16" s="332"/>
      <c r="AB16" s="332" t="s">
        <v>1700</v>
      </c>
      <c r="AC16" s="332"/>
      <c r="AD16" s="332"/>
      <c r="AE16" s="332"/>
      <c r="AF16" s="332"/>
      <c r="AG16" s="332"/>
      <c r="AH16" s="332"/>
      <c r="AI16" s="332"/>
    </row>
    <row r="17" spans="1:35" s="66" customFormat="1" ht="46.5">
      <c r="A17" s="64" t="s">
        <v>778</v>
      </c>
      <c r="B17" s="919">
        <v>8</v>
      </c>
      <c r="C17" s="919">
        <v>3</v>
      </c>
      <c r="D17" s="86" t="s">
        <v>791</v>
      </c>
      <c r="E17" s="55">
        <v>70000</v>
      </c>
      <c r="F17" s="56"/>
      <c r="G17" s="56"/>
      <c r="H17" s="83">
        <v>21000</v>
      </c>
      <c r="I17" s="56"/>
      <c r="J17" s="56"/>
      <c r="K17" s="451">
        <f>SUM(E17-H17)</f>
        <v>49000</v>
      </c>
      <c r="L17" s="57" t="s">
        <v>73</v>
      </c>
      <c r="M17" s="64" t="s">
        <v>1826</v>
      </c>
      <c r="N17" s="59">
        <v>30</v>
      </c>
      <c r="O17" s="85" t="s">
        <v>31</v>
      </c>
      <c r="P17" s="61">
        <v>25</v>
      </c>
      <c r="Q17" s="60" t="s">
        <v>31</v>
      </c>
      <c r="R17" s="62">
        <v>80</v>
      </c>
      <c r="S17" s="501">
        <v>94.12</v>
      </c>
      <c r="T17" s="1129" t="s">
        <v>131</v>
      </c>
      <c r="U17" s="64"/>
      <c r="V17" s="163" t="s">
        <v>170</v>
      </c>
      <c r="W17" s="163" t="s">
        <v>170</v>
      </c>
      <c r="X17" s="62" t="s">
        <v>41</v>
      </c>
      <c r="Y17" s="163" t="s">
        <v>170</v>
      </c>
      <c r="Z17" s="65" t="s">
        <v>790</v>
      </c>
      <c r="AA17" s="65"/>
      <c r="AB17" s="65"/>
      <c r="AC17" s="65"/>
      <c r="AD17" s="65"/>
      <c r="AE17" s="65"/>
      <c r="AF17" s="65"/>
      <c r="AG17" s="65"/>
      <c r="AH17" s="65"/>
      <c r="AI17" s="65"/>
    </row>
    <row r="18" spans="1:35" s="50" customFormat="1">
      <c r="A18" s="99"/>
      <c r="B18" s="40"/>
      <c r="C18" s="40"/>
      <c r="D18" s="42" t="s">
        <v>1388</v>
      </c>
      <c r="E18" s="43"/>
      <c r="F18" s="43"/>
      <c r="G18" s="43"/>
      <c r="H18" s="43"/>
      <c r="I18" s="43"/>
      <c r="J18" s="43"/>
      <c r="K18" s="43"/>
      <c r="L18" s="45"/>
      <c r="M18" s="46"/>
      <c r="N18" s="40"/>
      <c r="O18" s="47"/>
      <c r="P18" s="48"/>
      <c r="Q18" s="49"/>
      <c r="R18" s="44"/>
      <c r="S18" s="1220"/>
      <c r="T18" s="46"/>
      <c r="U18" s="46"/>
      <c r="V18" s="46"/>
      <c r="W18" s="46"/>
      <c r="X18" s="44"/>
      <c r="Y18" s="668"/>
    </row>
    <row r="19" spans="1:35" s="351" customFormat="1">
      <c r="A19" s="1580" t="s">
        <v>781</v>
      </c>
      <c r="B19" s="1565">
        <v>9</v>
      </c>
      <c r="C19" s="1565">
        <v>1</v>
      </c>
      <c r="D19" s="1627" t="s">
        <v>794</v>
      </c>
      <c r="E19" s="1585">
        <v>15000</v>
      </c>
      <c r="F19" s="1625"/>
      <c r="G19" s="1625"/>
      <c r="H19" s="1625"/>
      <c r="I19" s="1625"/>
      <c r="J19" s="1625"/>
      <c r="K19" s="1625"/>
      <c r="L19" s="1606" t="s">
        <v>87</v>
      </c>
      <c r="M19" s="1580"/>
      <c r="N19" s="1581">
        <v>30</v>
      </c>
      <c r="O19" s="1607" t="s">
        <v>31</v>
      </c>
      <c r="P19" s="1612"/>
      <c r="Q19" s="1611"/>
      <c r="R19" s="1562">
        <v>80</v>
      </c>
      <c r="S19" s="1626"/>
      <c r="T19" s="2461" t="s">
        <v>1737</v>
      </c>
      <c r="U19" s="2462"/>
      <c r="V19" s="2462"/>
      <c r="W19" s="2463"/>
      <c r="X19" s="1562" t="s">
        <v>41</v>
      </c>
      <c r="Y19" s="1568" t="s">
        <v>131</v>
      </c>
      <c r="Z19" s="332" t="s">
        <v>109</v>
      </c>
      <c r="AA19" s="332" t="s">
        <v>1700</v>
      </c>
      <c r="AB19" s="332"/>
      <c r="AC19" s="332"/>
      <c r="AD19" s="332"/>
      <c r="AE19" s="332"/>
      <c r="AF19" s="332"/>
      <c r="AG19" s="332"/>
      <c r="AH19" s="332"/>
      <c r="AI19" s="332"/>
    </row>
    <row r="20" spans="1:35" s="249" customFormat="1">
      <c r="A20" s="241" t="s">
        <v>781</v>
      </c>
      <c r="B20" s="245">
        <v>10</v>
      </c>
      <c r="C20" s="245">
        <v>2</v>
      </c>
      <c r="D20" s="2417" t="s">
        <v>795</v>
      </c>
      <c r="E20" s="2418">
        <v>30000</v>
      </c>
      <c r="F20" s="242"/>
      <c r="G20" s="242"/>
      <c r="H20" s="923">
        <v>28350</v>
      </c>
      <c r="I20" s="242"/>
      <c r="J20" s="242"/>
      <c r="K20" s="924">
        <f>SUM(E20-H20)</f>
        <v>1650</v>
      </c>
      <c r="L20" s="243" t="s">
        <v>87</v>
      </c>
      <c r="M20" s="241" t="s">
        <v>1829</v>
      </c>
      <c r="N20" s="245">
        <v>20</v>
      </c>
      <c r="O20" s="246" t="s">
        <v>31</v>
      </c>
      <c r="P20" s="1472">
        <v>25</v>
      </c>
      <c r="Q20" s="247" t="s">
        <v>31</v>
      </c>
      <c r="R20" s="244">
        <v>80</v>
      </c>
      <c r="S20" s="2419">
        <v>94.02</v>
      </c>
      <c r="T20" s="163" t="s">
        <v>170</v>
      </c>
      <c r="U20" s="2420"/>
      <c r="V20" s="163" t="s">
        <v>170</v>
      </c>
      <c r="W20" s="163" t="s">
        <v>170</v>
      </c>
      <c r="X20" s="244" t="s">
        <v>41</v>
      </c>
      <c r="Y20" s="925" t="s">
        <v>170</v>
      </c>
      <c r="Z20" s="248" t="s">
        <v>109</v>
      </c>
      <c r="AA20" s="248"/>
      <c r="AB20" s="248"/>
      <c r="AC20" s="248"/>
      <c r="AD20" s="248"/>
      <c r="AE20" s="248"/>
      <c r="AF20" s="248"/>
      <c r="AG20" s="248"/>
      <c r="AH20" s="248"/>
      <c r="AI20" s="248"/>
    </row>
    <row r="21" spans="1:35" s="66" customFormat="1" ht="46.5">
      <c r="A21" s="64" t="s">
        <v>781</v>
      </c>
      <c r="B21" s="919">
        <v>11</v>
      </c>
      <c r="C21" s="919">
        <v>3</v>
      </c>
      <c r="D21" s="87" t="s">
        <v>796</v>
      </c>
      <c r="E21" s="55">
        <v>40000</v>
      </c>
      <c r="F21" s="56"/>
      <c r="G21" s="56"/>
      <c r="H21" s="83">
        <v>39690</v>
      </c>
      <c r="I21" s="56"/>
      <c r="J21" s="56"/>
      <c r="K21" s="451">
        <f>SUM(E21-H21)</f>
        <v>310</v>
      </c>
      <c r="L21" s="57" t="s">
        <v>87</v>
      </c>
      <c r="M21" s="64" t="s">
        <v>1594</v>
      </c>
      <c r="N21" s="59">
        <v>30</v>
      </c>
      <c r="O21" s="85" t="s">
        <v>31</v>
      </c>
      <c r="P21" s="61">
        <v>43</v>
      </c>
      <c r="Q21" s="60" t="s">
        <v>31</v>
      </c>
      <c r="R21" s="62">
        <v>80</v>
      </c>
      <c r="S21" s="501">
        <v>90.24</v>
      </c>
      <c r="T21" s="163" t="s">
        <v>170</v>
      </c>
      <c r="U21" s="163" t="s">
        <v>170</v>
      </c>
      <c r="V21" s="163" t="s">
        <v>170</v>
      </c>
      <c r="W21" s="163" t="s">
        <v>170</v>
      </c>
      <c r="X21" s="62" t="s">
        <v>41</v>
      </c>
      <c r="Y21" s="163" t="s">
        <v>170</v>
      </c>
      <c r="Z21" s="65" t="s">
        <v>109</v>
      </c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5" s="186" customFormat="1" ht="46.5">
      <c r="A22" s="64" t="s">
        <v>778</v>
      </c>
      <c r="B22" s="918">
        <v>12</v>
      </c>
      <c r="C22" s="918">
        <v>4</v>
      </c>
      <c r="D22" s="120" t="s">
        <v>792</v>
      </c>
      <c r="E22" s="90">
        <v>60000</v>
      </c>
      <c r="F22" s="184"/>
      <c r="G22" s="184"/>
      <c r="H22" s="184"/>
      <c r="I22" s="184"/>
      <c r="J22" s="184"/>
      <c r="K22" s="184"/>
      <c r="L22" s="73" t="s">
        <v>87</v>
      </c>
      <c r="M22" s="67"/>
      <c r="N22" s="69">
        <v>120</v>
      </c>
      <c r="O22" s="75" t="s">
        <v>31</v>
      </c>
      <c r="P22" s="92"/>
      <c r="Q22" s="93"/>
      <c r="R22" s="68">
        <v>80</v>
      </c>
      <c r="S22" s="275"/>
      <c r="T22" s="67"/>
      <c r="U22" s="67"/>
      <c r="V22" s="67"/>
      <c r="W22" s="67"/>
      <c r="X22" s="62" t="s">
        <v>41</v>
      </c>
      <c r="Y22" s="163" t="s">
        <v>131</v>
      </c>
      <c r="Z22" s="94"/>
      <c r="AA22" s="94"/>
      <c r="AB22" s="94"/>
      <c r="AC22" s="94"/>
      <c r="AD22" s="94"/>
      <c r="AE22" s="94"/>
      <c r="AF22" s="94"/>
      <c r="AG22" s="94"/>
      <c r="AH22" s="94"/>
      <c r="AI22" s="94"/>
    </row>
    <row r="23" spans="1:35" s="351" customFormat="1">
      <c r="A23" s="1580" t="s">
        <v>781</v>
      </c>
      <c r="B23" s="1581">
        <v>13</v>
      </c>
      <c r="C23" s="1581">
        <v>5</v>
      </c>
      <c r="D23" s="1627" t="s">
        <v>797</v>
      </c>
      <c r="E23" s="1585">
        <v>30000</v>
      </c>
      <c r="F23" s="1625"/>
      <c r="G23" s="1625"/>
      <c r="H23" s="1625"/>
      <c r="I23" s="1625"/>
      <c r="J23" s="1625"/>
      <c r="K23" s="1625"/>
      <c r="L23" s="1606" t="s">
        <v>93</v>
      </c>
      <c r="M23" s="1580"/>
      <c r="N23" s="1581">
        <v>20</v>
      </c>
      <c r="O23" s="1607" t="s">
        <v>31</v>
      </c>
      <c r="P23" s="1612"/>
      <c r="Q23" s="1611"/>
      <c r="R23" s="1562">
        <v>80</v>
      </c>
      <c r="S23" s="1626"/>
      <c r="T23" s="2461" t="s">
        <v>1737</v>
      </c>
      <c r="U23" s="2462"/>
      <c r="V23" s="2462"/>
      <c r="W23" s="2463"/>
      <c r="X23" s="1562" t="s">
        <v>41</v>
      </c>
      <c r="Y23" s="1568" t="s">
        <v>170</v>
      </c>
      <c r="Z23" s="332" t="s">
        <v>109</v>
      </c>
      <c r="AA23" s="332" t="s">
        <v>1700</v>
      </c>
      <c r="AB23" s="332"/>
      <c r="AC23" s="332"/>
      <c r="AD23" s="332"/>
      <c r="AE23" s="332"/>
      <c r="AF23" s="332"/>
      <c r="AG23" s="332"/>
      <c r="AH23" s="332"/>
      <c r="AI23" s="332"/>
    </row>
    <row r="24" spans="1:35" s="66" customFormat="1" ht="46.5">
      <c r="A24" s="64" t="s">
        <v>781</v>
      </c>
      <c r="B24" s="919">
        <v>14</v>
      </c>
      <c r="C24" s="919">
        <v>6</v>
      </c>
      <c r="D24" s="87" t="s">
        <v>798</v>
      </c>
      <c r="E24" s="55">
        <v>100000</v>
      </c>
      <c r="F24" s="56"/>
      <c r="G24" s="56"/>
      <c r="H24" s="83">
        <v>100000</v>
      </c>
      <c r="I24" s="56"/>
      <c r="J24" s="56"/>
      <c r="K24" s="451">
        <f>SUM(E24-H24)</f>
        <v>0</v>
      </c>
      <c r="L24" s="57" t="s">
        <v>93</v>
      </c>
      <c r="M24" s="64" t="s">
        <v>1827</v>
      </c>
      <c r="N24" s="59">
        <v>180</v>
      </c>
      <c r="O24" s="85" t="s">
        <v>31</v>
      </c>
      <c r="P24" s="61">
        <v>219</v>
      </c>
      <c r="Q24" s="60" t="s">
        <v>31</v>
      </c>
      <c r="R24" s="62">
        <v>80</v>
      </c>
      <c r="S24" s="501">
        <v>89.05</v>
      </c>
      <c r="T24" s="163" t="s">
        <v>170</v>
      </c>
      <c r="U24" s="64"/>
      <c r="V24" s="163" t="s">
        <v>170</v>
      </c>
      <c r="W24" s="163" t="s">
        <v>170</v>
      </c>
      <c r="X24" s="62" t="s">
        <v>41</v>
      </c>
      <c r="Y24" s="163" t="s">
        <v>170</v>
      </c>
      <c r="Z24" s="65" t="s">
        <v>42</v>
      </c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s="66" customFormat="1">
      <c r="A25" s="65"/>
      <c r="B25" s="126"/>
      <c r="C25" s="126"/>
      <c r="D25" s="127"/>
      <c r="L25" s="130"/>
      <c r="M25" s="131"/>
      <c r="N25" s="126"/>
      <c r="O25" s="132"/>
      <c r="P25" s="131"/>
      <c r="Q25" s="131"/>
      <c r="R25" s="133"/>
      <c r="S25" s="1221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5" s="66" customFormat="1">
      <c r="A26" s="65"/>
      <c r="B26" s="126"/>
      <c r="C26" s="126"/>
      <c r="D26" s="2457" t="s">
        <v>100</v>
      </c>
      <c r="E26" s="2457"/>
      <c r="F26" s="2457"/>
      <c r="G26" s="2457"/>
      <c r="H26" s="2457"/>
      <c r="I26" s="2457"/>
      <c r="J26" s="2457"/>
      <c r="K26" s="2457"/>
      <c r="L26" s="2457"/>
      <c r="M26" s="2457"/>
      <c r="N26" s="126"/>
      <c r="O26" s="132"/>
      <c r="P26" s="131"/>
      <c r="Q26" s="131"/>
      <c r="R26" s="133"/>
      <c r="S26" s="1221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5" s="66" customFormat="1" ht="21.75" customHeight="1">
      <c r="A27" s="65"/>
      <c r="B27" s="126"/>
      <c r="C27" s="126"/>
      <c r="D27" s="127"/>
      <c r="L27" s="130"/>
      <c r="M27" s="131"/>
      <c r="N27" s="126"/>
      <c r="O27" s="132"/>
      <c r="P27" s="131"/>
      <c r="Q27" s="131"/>
      <c r="R27" s="133"/>
      <c r="S27" s="1221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5" s="66" customFormat="1" ht="21.75" customHeight="1">
      <c r="A28" s="65"/>
      <c r="B28" s="126"/>
      <c r="C28" s="126"/>
      <c r="D28" s="127"/>
      <c r="L28" s="130"/>
      <c r="M28" s="131"/>
      <c r="N28" s="126"/>
      <c r="O28" s="132"/>
      <c r="P28" s="131"/>
      <c r="Q28" s="131"/>
      <c r="R28" s="133"/>
      <c r="S28" s="1221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35" s="129" customFormat="1" ht="21.75" customHeight="1">
      <c r="A29" s="133"/>
      <c r="B29" s="126"/>
      <c r="C29" s="126"/>
      <c r="D29" s="127"/>
      <c r="E29" s="66"/>
      <c r="F29" s="66"/>
      <c r="G29" s="66"/>
      <c r="H29" s="66"/>
      <c r="I29" s="66"/>
      <c r="J29" s="66"/>
      <c r="K29" s="66"/>
      <c r="L29" s="130"/>
      <c r="M29" s="131"/>
      <c r="N29" s="126"/>
      <c r="O29" s="132"/>
      <c r="P29" s="131"/>
      <c r="Q29" s="131"/>
      <c r="R29" s="133"/>
      <c r="S29" s="1221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s="129" customFormat="1" ht="21.75" customHeight="1">
      <c r="A30" s="133"/>
      <c r="B30" s="126"/>
      <c r="C30" s="126"/>
      <c r="D30" s="127"/>
      <c r="E30" s="66"/>
      <c r="F30" s="66"/>
      <c r="G30" s="66"/>
      <c r="H30" s="66"/>
      <c r="I30" s="66"/>
      <c r="J30" s="66"/>
      <c r="K30" s="66"/>
      <c r="L30" s="130"/>
      <c r="M30" s="131"/>
      <c r="N30" s="126"/>
      <c r="O30" s="132"/>
      <c r="P30" s="131"/>
      <c r="Q30" s="131"/>
      <c r="R30" s="133"/>
      <c r="S30" s="1221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129" customFormat="1" ht="21.75" customHeight="1">
      <c r="A31" s="133"/>
      <c r="B31" s="126"/>
      <c r="C31" s="126"/>
      <c r="D31" s="127"/>
      <c r="E31" s="66"/>
      <c r="F31" s="66"/>
      <c r="G31" s="66"/>
      <c r="H31" s="66"/>
      <c r="I31" s="66"/>
      <c r="J31" s="66"/>
      <c r="K31" s="66"/>
      <c r="L31" s="130"/>
      <c r="M31" s="131"/>
      <c r="N31" s="126"/>
      <c r="O31" s="132"/>
      <c r="P31" s="131"/>
      <c r="Q31" s="131"/>
      <c r="R31" s="133"/>
      <c r="S31" s="1221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129" customFormat="1" ht="21.75" customHeight="1">
      <c r="A32" s="133"/>
      <c r="B32" s="126"/>
      <c r="C32" s="126"/>
      <c r="D32" s="127"/>
      <c r="E32" s="66"/>
      <c r="F32" s="66"/>
      <c r="G32" s="66"/>
      <c r="H32" s="66"/>
      <c r="I32" s="66"/>
      <c r="J32" s="66"/>
      <c r="K32" s="66"/>
      <c r="L32" s="130"/>
      <c r="M32" s="131"/>
      <c r="N32" s="126"/>
      <c r="O32" s="132"/>
      <c r="P32" s="131"/>
      <c r="Q32" s="131"/>
      <c r="R32" s="133"/>
      <c r="S32" s="1221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s="129" customFormat="1" ht="21.75" customHeight="1">
      <c r="A33" s="133"/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31"/>
      <c r="N33" s="126"/>
      <c r="O33" s="132"/>
      <c r="P33" s="131"/>
      <c r="Q33" s="131"/>
      <c r="R33" s="133"/>
      <c r="S33" s="1221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s="129" customFormat="1" ht="21.75" customHeight="1">
      <c r="A34" s="133"/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31"/>
      <c r="N34" s="126"/>
      <c r="O34" s="132"/>
      <c r="P34" s="131"/>
      <c r="Q34" s="131"/>
      <c r="R34" s="133"/>
      <c r="S34" s="1221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129" customFormat="1" ht="21.75" customHeight="1">
      <c r="A35" s="133"/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31"/>
      <c r="N35" s="126"/>
      <c r="O35" s="132"/>
      <c r="P35" s="131"/>
      <c r="Q35" s="131"/>
      <c r="R35" s="133"/>
      <c r="S35" s="1221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129" customFormat="1" ht="21.75" customHeight="1">
      <c r="A36" s="133"/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31"/>
      <c r="N36" s="126"/>
      <c r="O36" s="132"/>
      <c r="P36" s="131"/>
      <c r="Q36" s="131"/>
      <c r="R36" s="133"/>
      <c r="S36" s="1221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129" customFormat="1" ht="21.75" customHeight="1">
      <c r="A37" s="133"/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31"/>
      <c r="N37" s="126"/>
      <c r="O37" s="132"/>
      <c r="P37" s="131"/>
      <c r="Q37" s="131"/>
      <c r="R37" s="133"/>
      <c r="S37" s="1221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31"/>
      <c r="N38" s="126"/>
      <c r="O38" s="132"/>
      <c r="P38" s="131"/>
      <c r="Q38" s="131"/>
      <c r="R38" s="133"/>
      <c r="S38" s="1221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31"/>
      <c r="N39" s="126"/>
      <c r="O39" s="132"/>
      <c r="P39" s="131"/>
      <c r="Q39" s="131"/>
      <c r="R39" s="133"/>
      <c r="S39" s="1221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31"/>
      <c r="N40" s="126"/>
      <c r="O40" s="132"/>
      <c r="P40" s="131"/>
      <c r="Q40" s="131"/>
      <c r="R40" s="133"/>
      <c r="S40" s="1221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31"/>
      <c r="N41" s="126"/>
      <c r="O41" s="132"/>
      <c r="P41" s="131"/>
      <c r="Q41" s="131"/>
      <c r="R41" s="133"/>
      <c r="S41" s="1221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31"/>
      <c r="N42" s="126"/>
      <c r="O42" s="132"/>
      <c r="P42" s="131"/>
      <c r="Q42" s="131"/>
      <c r="R42" s="133"/>
      <c r="S42" s="1221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31"/>
      <c r="N43" s="126"/>
      <c r="O43" s="132"/>
      <c r="P43" s="131"/>
      <c r="Q43" s="131"/>
      <c r="R43" s="133"/>
      <c r="S43" s="1221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31"/>
      <c r="N44" s="126"/>
      <c r="O44" s="132"/>
      <c r="P44" s="131"/>
      <c r="Q44" s="131"/>
      <c r="R44" s="133"/>
      <c r="S44" s="1221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31"/>
      <c r="N45" s="126"/>
      <c r="O45" s="132"/>
      <c r="P45" s="131"/>
      <c r="Q45" s="131"/>
      <c r="R45" s="133"/>
      <c r="S45" s="1221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31"/>
      <c r="N46" s="126"/>
      <c r="O46" s="132"/>
      <c r="P46" s="131"/>
      <c r="Q46" s="131"/>
      <c r="R46" s="133"/>
      <c r="S46" s="1221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31"/>
      <c r="N47" s="126"/>
      <c r="O47" s="132"/>
      <c r="P47" s="131"/>
      <c r="Q47" s="131"/>
      <c r="R47" s="133"/>
      <c r="S47" s="1221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31"/>
      <c r="N48" s="126"/>
      <c r="O48" s="132"/>
      <c r="P48" s="131"/>
      <c r="Q48" s="131"/>
      <c r="R48" s="126"/>
      <c r="S48" s="1883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31"/>
      <c r="N49" s="126"/>
      <c r="O49" s="132"/>
      <c r="P49" s="131"/>
      <c r="Q49" s="131"/>
      <c r="R49" s="126"/>
      <c r="S49" s="1883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31"/>
      <c r="N50" s="126"/>
      <c r="O50" s="132"/>
      <c r="P50" s="131"/>
      <c r="Q50" s="131"/>
      <c r="R50" s="126"/>
      <c r="S50" s="1883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31"/>
      <c r="N51" s="126"/>
      <c r="O51" s="132"/>
      <c r="P51" s="131"/>
      <c r="Q51" s="131"/>
      <c r="R51" s="126"/>
      <c r="S51" s="1883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31"/>
      <c r="N52" s="126"/>
      <c r="O52" s="132"/>
      <c r="P52" s="131"/>
      <c r="Q52" s="131"/>
      <c r="R52" s="126"/>
      <c r="S52" s="1883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31"/>
      <c r="N53" s="126"/>
      <c r="O53" s="132"/>
      <c r="P53" s="131"/>
      <c r="Q53" s="131"/>
      <c r="R53" s="126"/>
      <c r="S53" s="1883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31"/>
      <c r="N54" s="126"/>
      <c r="O54" s="132"/>
      <c r="P54" s="131"/>
      <c r="Q54" s="131"/>
      <c r="R54" s="126"/>
      <c r="S54" s="1883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31"/>
      <c r="N55" s="126"/>
      <c r="O55" s="132"/>
      <c r="P55" s="131"/>
      <c r="Q55" s="131"/>
      <c r="R55" s="126"/>
      <c r="S55" s="1883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31"/>
      <c r="N56" s="126"/>
      <c r="O56" s="132"/>
      <c r="P56" s="131"/>
      <c r="Q56" s="131"/>
      <c r="R56" s="126"/>
      <c r="S56" s="1883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31"/>
      <c r="N57" s="126"/>
      <c r="O57" s="132"/>
      <c r="P57" s="131"/>
      <c r="Q57" s="131"/>
      <c r="R57" s="126"/>
      <c r="S57" s="1883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31"/>
      <c r="N58" s="126"/>
      <c r="O58" s="132"/>
      <c r="P58" s="131"/>
      <c r="Q58" s="131"/>
      <c r="R58" s="126"/>
      <c r="S58" s="1883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31"/>
      <c r="N59" s="126"/>
      <c r="O59" s="132"/>
      <c r="P59" s="131"/>
      <c r="Q59" s="131"/>
      <c r="R59" s="126"/>
      <c r="S59" s="1883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31"/>
      <c r="N60" s="126"/>
      <c r="O60" s="132"/>
      <c r="P60" s="131"/>
      <c r="Q60" s="131"/>
      <c r="R60" s="126"/>
      <c r="S60" s="1883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31"/>
      <c r="N61" s="126"/>
      <c r="O61" s="132"/>
      <c r="P61" s="131"/>
      <c r="Q61" s="131"/>
      <c r="R61" s="126"/>
      <c r="S61" s="1883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31"/>
      <c r="N62" s="126"/>
      <c r="O62" s="132"/>
      <c r="P62" s="131"/>
      <c r="Q62" s="131"/>
      <c r="R62" s="126"/>
      <c r="S62" s="1883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31"/>
      <c r="N63" s="126"/>
      <c r="O63" s="132"/>
      <c r="P63" s="131"/>
      <c r="Q63" s="131"/>
      <c r="R63" s="126"/>
      <c r="S63" s="1883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31"/>
      <c r="N64" s="126"/>
      <c r="O64" s="132"/>
      <c r="P64" s="131"/>
      <c r="Q64" s="131"/>
      <c r="R64" s="126"/>
      <c r="S64" s="1883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31"/>
      <c r="N65" s="126"/>
      <c r="O65" s="132"/>
      <c r="P65" s="131"/>
      <c r="Q65" s="131"/>
      <c r="R65" s="126"/>
      <c r="S65" s="1883"/>
      <c r="T65" s="131"/>
      <c r="U65" s="131"/>
      <c r="V65" s="131"/>
      <c r="W65" s="131"/>
      <c r="X65" s="131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31"/>
      <c r="N66" s="126"/>
      <c r="O66" s="132"/>
      <c r="P66" s="131"/>
      <c r="Q66" s="131"/>
      <c r="R66" s="126"/>
      <c r="S66" s="1883"/>
      <c r="T66" s="131"/>
      <c r="U66" s="131"/>
      <c r="V66" s="131"/>
      <c r="W66" s="131"/>
      <c r="X66" s="131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31"/>
      <c r="N67" s="126"/>
      <c r="O67" s="132"/>
      <c r="P67" s="131"/>
      <c r="Q67" s="131"/>
      <c r="R67" s="126"/>
      <c r="S67" s="1883"/>
      <c r="T67" s="131"/>
      <c r="U67" s="131"/>
      <c r="V67" s="131"/>
      <c r="W67" s="131"/>
      <c r="X67" s="131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31"/>
      <c r="N68" s="126"/>
      <c r="O68" s="132"/>
      <c r="P68" s="131"/>
      <c r="Q68" s="131"/>
      <c r="R68" s="126"/>
      <c r="S68" s="1883"/>
      <c r="T68" s="131"/>
      <c r="U68" s="131"/>
      <c r="V68" s="131"/>
      <c r="W68" s="131"/>
      <c r="X68" s="131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31"/>
      <c r="N69" s="126"/>
      <c r="O69" s="132"/>
      <c r="P69" s="131"/>
      <c r="Q69" s="131"/>
      <c r="R69" s="126"/>
      <c r="S69" s="1883"/>
      <c r="T69" s="131"/>
      <c r="U69" s="131"/>
      <c r="V69" s="131"/>
      <c r="W69" s="131"/>
      <c r="X69" s="131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31"/>
      <c r="N70" s="126"/>
      <c r="O70" s="132"/>
      <c r="P70" s="131"/>
      <c r="Q70" s="131"/>
      <c r="R70" s="133"/>
      <c r="S70" s="1221"/>
      <c r="T70" s="65"/>
      <c r="U70" s="65"/>
      <c r="V70" s="65"/>
      <c r="W70" s="65"/>
      <c r="X70" s="65"/>
      <c r="Y70" s="6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31"/>
      <c r="N71" s="126"/>
      <c r="O71" s="132"/>
      <c r="P71" s="131"/>
      <c r="Q71" s="131"/>
      <c r="R71" s="133"/>
      <c r="S71" s="1221"/>
      <c r="T71" s="65"/>
      <c r="U71" s="65"/>
      <c r="V71" s="65"/>
      <c r="W71" s="65"/>
      <c r="X71" s="65"/>
      <c r="Y71" s="6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31"/>
      <c r="N72" s="126"/>
      <c r="O72" s="132"/>
      <c r="P72" s="131"/>
      <c r="Q72" s="131"/>
      <c r="R72" s="133"/>
      <c r="S72" s="1221"/>
      <c r="T72" s="65"/>
      <c r="U72" s="65"/>
      <c r="V72" s="65"/>
      <c r="W72" s="65"/>
      <c r="X72" s="65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126"/>
      <c r="C73" s="126"/>
      <c r="D73" s="127"/>
      <c r="E73" s="66"/>
      <c r="F73" s="66"/>
      <c r="G73" s="66"/>
      <c r="H73" s="66"/>
      <c r="I73" s="66"/>
      <c r="J73" s="66"/>
      <c r="K73" s="66"/>
      <c r="L73" s="130"/>
      <c r="M73" s="131"/>
      <c r="N73" s="126"/>
      <c r="O73" s="132"/>
      <c r="P73" s="131"/>
      <c r="Q73" s="131"/>
      <c r="R73" s="133"/>
      <c r="S73" s="1221"/>
      <c r="T73" s="65"/>
      <c r="U73" s="65"/>
      <c r="V73" s="65"/>
      <c r="W73" s="65"/>
      <c r="X73" s="65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126"/>
      <c r="C74" s="126"/>
      <c r="D74" s="127"/>
      <c r="E74" s="66"/>
      <c r="F74" s="66"/>
      <c r="G74" s="66"/>
      <c r="H74" s="66"/>
      <c r="I74" s="66"/>
      <c r="J74" s="66"/>
      <c r="K74" s="66"/>
      <c r="L74" s="130"/>
      <c r="M74" s="131"/>
      <c r="N74" s="126"/>
      <c r="O74" s="132"/>
      <c r="P74" s="131"/>
      <c r="Q74" s="131"/>
      <c r="R74" s="133"/>
      <c r="S74" s="1221"/>
      <c r="T74" s="65"/>
      <c r="U74" s="65"/>
      <c r="V74" s="65"/>
      <c r="W74" s="65"/>
      <c r="X74" s="65"/>
      <c r="Y74" s="116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29" customFormat="1" ht="21.75" customHeight="1">
      <c r="A75" s="133"/>
      <c r="B75" s="126"/>
      <c r="C75" s="126"/>
      <c r="D75" s="127"/>
      <c r="E75" s="66"/>
      <c r="F75" s="66"/>
      <c r="G75" s="66"/>
      <c r="H75" s="66"/>
      <c r="I75" s="66"/>
      <c r="J75" s="66"/>
      <c r="K75" s="66"/>
      <c r="L75" s="130"/>
      <c r="M75" s="131"/>
      <c r="N75" s="126"/>
      <c r="O75" s="132"/>
      <c r="P75" s="131"/>
      <c r="Q75" s="131"/>
      <c r="R75" s="133"/>
      <c r="S75" s="1221"/>
      <c r="T75" s="65"/>
      <c r="U75" s="65"/>
      <c r="V75" s="65"/>
      <c r="W75" s="65"/>
      <c r="X75" s="65"/>
      <c r="Y75" s="116"/>
      <c r="Z75" s="65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1:35" s="129" customFormat="1" ht="21.75" customHeight="1">
      <c r="A76" s="133"/>
      <c r="B76" s="126"/>
      <c r="C76" s="126"/>
      <c r="D76" s="127"/>
      <c r="E76" s="66"/>
      <c r="F76" s="66"/>
      <c r="G76" s="66"/>
      <c r="H76" s="66"/>
      <c r="I76" s="66"/>
      <c r="J76" s="66"/>
      <c r="K76" s="66"/>
      <c r="L76" s="130"/>
      <c r="M76" s="131"/>
      <c r="N76" s="126"/>
      <c r="O76" s="132"/>
      <c r="P76" s="131"/>
      <c r="Q76" s="131"/>
      <c r="R76" s="133"/>
      <c r="S76" s="1221"/>
      <c r="T76" s="65"/>
      <c r="U76" s="65"/>
      <c r="V76" s="65"/>
      <c r="W76" s="65"/>
      <c r="X76" s="65"/>
      <c r="Y76" s="116"/>
      <c r="Z76" s="65"/>
      <c r="AA76" s="65"/>
      <c r="AB76" s="65"/>
      <c r="AC76" s="65"/>
      <c r="AD76" s="65"/>
      <c r="AE76" s="65"/>
      <c r="AF76" s="65"/>
      <c r="AG76" s="65"/>
      <c r="AH76" s="65"/>
      <c r="AI76" s="65"/>
    </row>
    <row r="77" spans="1:35" s="129" customFormat="1" ht="21.75" customHeight="1">
      <c r="A77" s="133"/>
      <c r="B77" s="126"/>
      <c r="C77" s="126"/>
      <c r="D77" s="127"/>
      <c r="E77" s="66"/>
      <c r="F77" s="66"/>
      <c r="G77" s="66"/>
      <c r="H77" s="66"/>
      <c r="I77" s="66"/>
      <c r="J77" s="66"/>
      <c r="K77" s="66"/>
      <c r="L77" s="130"/>
      <c r="M77" s="131"/>
      <c r="N77" s="126"/>
      <c r="O77" s="132"/>
      <c r="P77" s="131"/>
      <c r="Q77" s="131"/>
      <c r="R77" s="133"/>
      <c r="S77" s="1221"/>
      <c r="T77" s="65"/>
      <c r="U77" s="65"/>
      <c r="V77" s="65"/>
      <c r="W77" s="65"/>
      <c r="X77" s="65"/>
      <c r="Y77" s="116"/>
      <c r="Z77" s="65"/>
      <c r="AA77" s="65"/>
      <c r="AB77" s="65"/>
      <c r="AC77" s="65"/>
      <c r="AD77" s="65"/>
      <c r="AE77" s="65"/>
      <c r="AF77" s="65"/>
      <c r="AG77" s="65"/>
      <c r="AH77" s="65"/>
      <c r="AI77" s="65"/>
    </row>
    <row r="78" spans="1:35" s="129" customFormat="1" ht="21.75" customHeight="1">
      <c r="A78" s="133"/>
      <c r="B78" s="126"/>
      <c r="C78" s="126"/>
      <c r="D78" s="127"/>
      <c r="E78" s="66"/>
      <c r="F78" s="66"/>
      <c r="G78" s="66"/>
      <c r="H78" s="66"/>
      <c r="I78" s="66"/>
      <c r="J78" s="66"/>
      <c r="K78" s="66"/>
      <c r="L78" s="130"/>
      <c r="M78" s="131"/>
      <c r="N78" s="126"/>
      <c r="O78" s="132"/>
      <c r="P78" s="131"/>
      <c r="Q78" s="131"/>
      <c r="R78" s="133"/>
      <c r="S78" s="1221"/>
      <c r="T78" s="65"/>
      <c r="U78" s="65"/>
      <c r="V78" s="65"/>
      <c r="W78" s="65"/>
      <c r="X78" s="65"/>
      <c r="Y78" s="116"/>
      <c r="Z78" s="65"/>
      <c r="AA78" s="65"/>
      <c r="AB78" s="65"/>
      <c r="AC78" s="65"/>
      <c r="AD78" s="65"/>
      <c r="AE78" s="65"/>
      <c r="AF78" s="65"/>
      <c r="AG78" s="65"/>
      <c r="AH78" s="65"/>
      <c r="AI78" s="65"/>
    </row>
    <row r="79" spans="1:35" s="129" customFormat="1" ht="21.75" customHeight="1">
      <c r="A79" s="133"/>
      <c r="B79" s="126"/>
      <c r="C79" s="126"/>
      <c r="D79" s="127"/>
      <c r="E79" s="66"/>
      <c r="F79" s="66"/>
      <c r="G79" s="66"/>
      <c r="H79" s="66"/>
      <c r="I79" s="66"/>
      <c r="J79" s="66"/>
      <c r="K79" s="66"/>
      <c r="L79" s="130"/>
      <c r="M79" s="131"/>
      <c r="N79" s="126"/>
      <c r="O79" s="132"/>
      <c r="P79" s="131"/>
      <c r="Q79" s="131"/>
      <c r="R79" s="133"/>
      <c r="S79" s="1221"/>
      <c r="T79" s="65"/>
      <c r="U79" s="65"/>
      <c r="V79" s="65"/>
      <c r="W79" s="65"/>
      <c r="X79" s="65"/>
      <c r="Y79" s="116"/>
      <c r="Z79" s="65"/>
      <c r="AA79" s="65"/>
      <c r="AB79" s="65"/>
      <c r="AC79" s="65"/>
      <c r="AD79" s="65"/>
      <c r="AE79" s="65"/>
      <c r="AF79" s="65"/>
      <c r="AG79" s="65"/>
      <c r="AH79" s="65"/>
      <c r="AI79" s="65"/>
    </row>
    <row r="80" spans="1:35" s="129" customFormat="1" ht="21.75" customHeight="1">
      <c r="A80" s="133"/>
      <c r="B80" s="126"/>
      <c r="C80" s="126"/>
      <c r="D80" s="127"/>
      <c r="E80" s="66"/>
      <c r="F80" s="66"/>
      <c r="G80" s="66"/>
      <c r="H80" s="66"/>
      <c r="I80" s="66"/>
      <c r="J80" s="66"/>
      <c r="K80" s="66"/>
      <c r="L80" s="130"/>
      <c r="M80" s="131"/>
      <c r="N80" s="126"/>
      <c r="O80" s="132"/>
      <c r="P80" s="131"/>
      <c r="Q80" s="131"/>
      <c r="R80" s="133"/>
      <c r="S80" s="1221"/>
      <c r="T80" s="65"/>
      <c r="U80" s="65"/>
      <c r="V80" s="65"/>
      <c r="W80" s="65"/>
      <c r="X80" s="65"/>
      <c r="Y80" s="8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0" customFormat="1" ht="21.75" customHeight="1">
      <c r="A81" s="137"/>
      <c r="B81" s="6"/>
      <c r="C81" s="6"/>
      <c r="D81" s="7"/>
      <c r="E81" s="8"/>
      <c r="F81" s="8"/>
      <c r="G81" s="8"/>
      <c r="H81" s="8"/>
      <c r="I81" s="8"/>
      <c r="J81" s="8"/>
      <c r="K81" s="8"/>
      <c r="L81" s="11"/>
      <c r="M81" s="12"/>
      <c r="N81" s="13"/>
      <c r="O81" s="14"/>
      <c r="P81" s="12"/>
      <c r="Q81" s="12"/>
      <c r="R81" s="15"/>
      <c r="S81" s="1219"/>
      <c r="T81" s="16"/>
      <c r="U81" s="16"/>
      <c r="V81" s="16"/>
      <c r="W81" s="16"/>
      <c r="X81" s="16"/>
      <c r="Y81" s="8"/>
      <c r="Z81" s="16"/>
      <c r="AA81" s="16"/>
      <c r="AB81" s="16"/>
      <c r="AC81" s="16"/>
      <c r="AD81" s="134"/>
      <c r="AE81" s="134"/>
      <c r="AF81" s="134"/>
      <c r="AG81" s="134"/>
      <c r="AH81" s="134"/>
      <c r="AI81" s="134"/>
    </row>
    <row r="82" spans="1:35" s="10" customFormat="1" ht="21.75" customHeight="1">
      <c r="A82" s="137"/>
      <c r="B82" s="6"/>
      <c r="C82" s="6"/>
      <c r="D82" s="7"/>
      <c r="E82" s="8"/>
      <c r="F82" s="8"/>
      <c r="G82" s="8"/>
      <c r="H82" s="8"/>
      <c r="I82" s="8"/>
      <c r="J82" s="8"/>
      <c r="K82" s="8"/>
      <c r="L82" s="11"/>
      <c r="M82" s="12"/>
      <c r="N82" s="13"/>
      <c r="O82" s="14"/>
      <c r="P82" s="12"/>
      <c r="Q82" s="12"/>
      <c r="R82" s="15"/>
      <c r="S82" s="1219"/>
      <c r="T82" s="16"/>
      <c r="U82" s="16"/>
      <c r="V82" s="16"/>
      <c r="W82" s="16"/>
      <c r="X82" s="16"/>
      <c r="Y82" s="8"/>
      <c r="Z82" s="16"/>
      <c r="AA82" s="16"/>
      <c r="AB82" s="16"/>
      <c r="AC82" s="16"/>
      <c r="AD82" s="134"/>
      <c r="AE82" s="134"/>
      <c r="AF82" s="134"/>
      <c r="AG82" s="134"/>
      <c r="AH82" s="134"/>
      <c r="AI82" s="134"/>
    </row>
    <row r="83" spans="1:35" s="10" customFormat="1" ht="21.75" customHeight="1">
      <c r="A83" s="137"/>
      <c r="B83" s="6"/>
      <c r="C83" s="6"/>
      <c r="D83" s="7"/>
      <c r="E83" s="8"/>
      <c r="F83" s="8"/>
      <c r="G83" s="8"/>
      <c r="H83" s="8"/>
      <c r="I83" s="8"/>
      <c r="J83" s="8"/>
      <c r="K83" s="8"/>
      <c r="L83" s="11"/>
      <c r="M83" s="12"/>
      <c r="N83" s="13"/>
      <c r="O83" s="14"/>
      <c r="P83" s="12"/>
      <c r="Q83" s="12"/>
      <c r="R83" s="15"/>
      <c r="S83" s="1219"/>
      <c r="T83" s="16"/>
      <c r="U83" s="16"/>
      <c r="V83" s="16"/>
      <c r="W83" s="16"/>
      <c r="X83" s="16"/>
      <c r="Y83" s="8"/>
      <c r="Z83" s="16"/>
      <c r="AA83" s="16"/>
      <c r="AB83" s="16"/>
      <c r="AC83" s="16"/>
      <c r="AD83" s="134"/>
      <c r="AE83" s="134"/>
      <c r="AF83" s="134"/>
      <c r="AG83" s="134"/>
      <c r="AH83" s="134"/>
      <c r="AI83" s="134"/>
    </row>
    <row r="84" spans="1:35" s="10" customFormat="1" ht="21.75" customHeight="1">
      <c r="A84" s="137"/>
      <c r="B84" s="6"/>
      <c r="C84" s="6"/>
      <c r="D84" s="7"/>
      <c r="E84" s="8"/>
      <c r="F84" s="8"/>
      <c r="G84" s="8"/>
      <c r="H84" s="8"/>
      <c r="I84" s="8"/>
      <c r="J84" s="8"/>
      <c r="K84" s="8"/>
      <c r="L84" s="11"/>
      <c r="M84" s="12"/>
      <c r="N84" s="13"/>
      <c r="O84" s="14"/>
      <c r="P84" s="12"/>
      <c r="Q84" s="12"/>
      <c r="R84" s="15"/>
      <c r="S84" s="1219"/>
      <c r="T84" s="16"/>
      <c r="U84" s="16"/>
      <c r="V84" s="16"/>
      <c r="W84" s="16"/>
      <c r="X84" s="16"/>
      <c r="Y84" s="8"/>
      <c r="Z84" s="16"/>
      <c r="AA84" s="16"/>
      <c r="AB84" s="16"/>
      <c r="AC84" s="16"/>
      <c r="AD84" s="134"/>
      <c r="AE84" s="134"/>
      <c r="AF84" s="134"/>
      <c r="AG84" s="134"/>
      <c r="AH84" s="134"/>
      <c r="AI84" s="134"/>
    </row>
    <row r="85" spans="1:35" s="10" customFormat="1" ht="21.75" customHeight="1">
      <c r="A85" s="137"/>
      <c r="B85" s="6"/>
      <c r="C85" s="6"/>
      <c r="D85" s="7"/>
      <c r="E85" s="8"/>
      <c r="F85" s="8"/>
      <c r="G85" s="8"/>
      <c r="H85" s="8"/>
      <c r="I85" s="8"/>
      <c r="J85" s="8"/>
      <c r="K85" s="8"/>
      <c r="L85" s="11"/>
      <c r="M85" s="12"/>
      <c r="N85" s="13"/>
      <c r="O85" s="14"/>
      <c r="P85" s="12"/>
      <c r="Q85" s="12"/>
      <c r="R85" s="15"/>
      <c r="S85" s="1219"/>
      <c r="T85" s="16"/>
      <c r="U85" s="16"/>
      <c r="V85" s="16"/>
      <c r="W85" s="16"/>
      <c r="X85" s="16"/>
      <c r="Y85" s="8"/>
      <c r="Z85" s="16"/>
      <c r="AA85" s="16"/>
      <c r="AB85" s="16"/>
      <c r="AC85" s="16"/>
      <c r="AD85" s="134"/>
      <c r="AE85" s="134"/>
      <c r="AF85" s="134"/>
      <c r="AG85" s="134"/>
      <c r="AH85" s="134"/>
      <c r="AI85" s="134"/>
    </row>
    <row r="86" spans="1:35" s="10" customFormat="1" ht="21.75" customHeight="1">
      <c r="A86" s="137"/>
      <c r="B86" s="6"/>
      <c r="C86" s="6"/>
      <c r="D86" s="7"/>
      <c r="E86" s="8"/>
      <c r="F86" s="8"/>
      <c r="G86" s="8"/>
      <c r="H86" s="8"/>
      <c r="I86" s="8"/>
      <c r="J86" s="8"/>
      <c r="K86" s="8"/>
      <c r="L86" s="11"/>
      <c r="M86" s="12"/>
      <c r="N86" s="13"/>
      <c r="O86" s="14"/>
      <c r="P86" s="12"/>
      <c r="Q86" s="12"/>
      <c r="R86" s="15"/>
      <c r="S86" s="1219"/>
      <c r="T86" s="16"/>
      <c r="U86" s="16"/>
      <c r="V86" s="16"/>
      <c r="W86" s="16"/>
      <c r="X86" s="16"/>
      <c r="Y86" s="8"/>
      <c r="Z86" s="16"/>
      <c r="AA86" s="16"/>
      <c r="AB86" s="16"/>
      <c r="AC86" s="16"/>
      <c r="AD86" s="134"/>
      <c r="AE86" s="134"/>
      <c r="AF86" s="134"/>
      <c r="AG86" s="134"/>
      <c r="AH86" s="134"/>
      <c r="AI86" s="134"/>
    </row>
    <row r="87" spans="1:35" s="10" customFormat="1" ht="21.75" customHeight="1">
      <c r="A87" s="137"/>
      <c r="B87" s="6"/>
      <c r="C87" s="6"/>
      <c r="D87" s="7"/>
      <c r="E87" s="8"/>
      <c r="F87" s="8"/>
      <c r="G87" s="8"/>
      <c r="H87" s="8"/>
      <c r="I87" s="8"/>
      <c r="J87" s="8"/>
      <c r="K87" s="8"/>
      <c r="L87" s="11"/>
      <c r="M87" s="12"/>
      <c r="N87" s="13"/>
      <c r="O87" s="14"/>
      <c r="P87" s="12"/>
      <c r="Q87" s="12"/>
      <c r="R87" s="15"/>
      <c r="S87" s="1219"/>
      <c r="T87" s="16"/>
      <c r="U87" s="16"/>
      <c r="V87" s="16"/>
      <c r="W87" s="16"/>
      <c r="X87" s="16"/>
      <c r="Y87" s="8"/>
      <c r="Z87" s="16"/>
      <c r="AA87" s="16"/>
      <c r="AB87" s="16"/>
      <c r="AC87" s="16"/>
      <c r="AD87" s="134"/>
      <c r="AE87" s="134"/>
      <c r="AF87" s="134"/>
      <c r="AG87" s="134"/>
      <c r="AH87" s="134"/>
      <c r="AI87" s="134"/>
    </row>
    <row r="88" spans="1:35">
      <c r="Y88" s="8"/>
    </row>
    <row r="89" spans="1:35">
      <c r="Y89" s="8"/>
    </row>
    <row r="90" spans="1:35">
      <c r="Y90" s="8"/>
    </row>
    <row r="91" spans="1:35">
      <c r="Y91" s="8"/>
    </row>
    <row r="92" spans="1:35">
      <c r="Y92" s="8"/>
    </row>
    <row r="93" spans="1:35">
      <c r="Y93" s="8"/>
    </row>
    <row r="94" spans="1:35">
      <c r="Y94" s="65"/>
    </row>
    <row r="95" spans="1:35">
      <c r="Y95" s="65"/>
    </row>
    <row r="96" spans="1:35">
      <c r="Y96" s="65"/>
    </row>
    <row r="97" spans="25:25">
      <c r="Y97" s="65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  <row r="130" spans="25:25">
      <c r="Y130" s="133"/>
    </row>
    <row r="131" spans="25:25">
      <c r="Y131" s="133"/>
    </row>
    <row r="132" spans="25:25">
      <c r="Y132" s="133"/>
    </row>
  </sheetData>
  <mergeCells count="19">
    <mergeCell ref="N4:T4"/>
    <mergeCell ref="T16:W16"/>
    <mergeCell ref="T19:W19"/>
    <mergeCell ref="U4:U5"/>
    <mergeCell ref="B1:X1"/>
    <mergeCell ref="B2:X2"/>
    <mergeCell ref="T23:W23"/>
    <mergeCell ref="D26:M26"/>
    <mergeCell ref="V4:V5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32"/>
  <sheetViews>
    <sheetView view="pageBreakPreview" topLeftCell="B10" zoomScale="80" zoomScaleSheetLayoutView="80" workbookViewId="0">
      <selection activeCell="H18" sqref="H18"/>
    </sheetView>
  </sheetViews>
  <sheetFormatPr defaultRowHeight="23.25"/>
  <cols>
    <col min="1" max="1" width="7.87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9" width="9.625" style="8" customWidth="1"/>
    <col min="10" max="10" width="11" style="8" customWidth="1"/>
    <col min="11" max="11" width="9.75" style="8" customWidth="1"/>
    <col min="12" max="12" width="8.5" style="11" customWidth="1"/>
    <col min="13" max="13" width="10.625" style="13" customWidth="1"/>
    <col min="14" max="14" width="5.5" style="13" customWidth="1"/>
    <col min="15" max="15" width="5.5" style="14" customWidth="1"/>
    <col min="16" max="17" width="5.5" style="12" customWidth="1"/>
    <col min="18" max="19" width="7.625" style="15" customWidth="1"/>
    <col min="20" max="20" width="11" style="16" customWidth="1"/>
    <col min="21" max="23" width="9.875" style="16" customWidth="1"/>
    <col min="24" max="24" width="7.625" style="16" customWidth="1"/>
    <col min="25" max="25" width="7.125" style="15" customWidth="1"/>
    <col min="26" max="26" width="11.75" style="16" bestFit="1" customWidth="1"/>
    <col min="27" max="29" width="9" style="16"/>
    <col min="30" max="35" width="9" style="134"/>
    <col min="36" max="16384" width="9" style="8"/>
  </cols>
  <sheetData>
    <row r="1" spans="1:35" s="1330" customFormat="1" ht="29.25">
      <c r="B1" s="1336"/>
      <c r="C1" s="1336"/>
      <c r="D1" s="2436" t="s">
        <v>229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Y1" s="1333"/>
    </row>
    <row r="2" spans="1:35" s="1334" customFormat="1" ht="23.25" customHeight="1">
      <c r="B2" s="1332"/>
      <c r="C2" s="1332"/>
      <c r="D2" s="2436" t="s">
        <v>800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Y2" s="1333"/>
    </row>
    <row r="3" spans="1:35" ht="27.7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A7" s="46"/>
      <c r="B7" s="40"/>
      <c r="C7" s="40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4"/>
      <c r="N7" s="40"/>
      <c r="O7" s="47"/>
      <c r="P7" s="48"/>
      <c r="Q7" s="49"/>
      <c r="R7" s="44"/>
      <c r="S7" s="44"/>
      <c r="T7" s="46"/>
      <c r="U7" s="46"/>
      <c r="V7" s="46"/>
      <c r="W7" s="46"/>
      <c r="X7" s="46"/>
      <c r="Y7" s="44"/>
    </row>
    <row r="8" spans="1:35" s="66" customFormat="1" ht="46.5">
      <c r="A8" s="64" t="s">
        <v>801</v>
      </c>
      <c r="B8" s="59">
        <v>1</v>
      </c>
      <c r="C8" s="59">
        <v>1</v>
      </c>
      <c r="D8" s="251" t="s">
        <v>802</v>
      </c>
      <c r="E8" s="353"/>
      <c r="F8" s="353">
        <v>150000</v>
      </c>
      <c r="G8" s="56"/>
      <c r="H8" s="56"/>
      <c r="I8" s="83">
        <v>86428</v>
      </c>
      <c r="J8" s="56"/>
      <c r="K8" s="553">
        <f>SUM(F8-I8)</f>
        <v>63572</v>
      </c>
      <c r="L8" s="57" t="s">
        <v>168</v>
      </c>
      <c r="M8" s="189" t="s">
        <v>1600</v>
      </c>
      <c r="N8" s="59">
        <v>8</v>
      </c>
      <c r="O8" s="85" t="s">
        <v>31</v>
      </c>
      <c r="P8" s="61">
        <v>4</v>
      </c>
      <c r="Q8" s="60" t="s">
        <v>31</v>
      </c>
      <c r="R8" s="62">
        <v>80</v>
      </c>
      <c r="S8" s="381">
        <v>85</v>
      </c>
      <c r="T8" s="163" t="s">
        <v>131</v>
      </c>
      <c r="U8" s="185" t="s">
        <v>170</v>
      </c>
      <c r="V8" s="163" t="s">
        <v>131</v>
      </c>
      <c r="W8" s="163" t="s">
        <v>131</v>
      </c>
      <c r="X8" s="62" t="s">
        <v>41</v>
      </c>
      <c r="Y8" s="185" t="s">
        <v>170</v>
      </c>
      <c r="Z8" s="65" t="s">
        <v>33</v>
      </c>
      <c r="AA8" s="65"/>
      <c r="AB8" s="65"/>
      <c r="AC8" s="65"/>
      <c r="AD8" s="65"/>
      <c r="AE8" s="65"/>
      <c r="AF8" s="65"/>
      <c r="AG8" s="65"/>
      <c r="AH8" s="65"/>
      <c r="AI8" s="65"/>
    </row>
    <row r="9" spans="1:35" s="186" customFormat="1" ht="46.5">
      <c r="A9" s="64" t="s">
        <v>801</v>
      </c>
      <c r="B9" s="69">
        <v>2</v>
      </c>
      <c r="C9" s="69">
        <v>2</v>
      </c>
      <c r="D9" s="231" t="s">
        <v>803</v>
      </c>
      <c r="E9" s="354"/>
      <c r="F9" s="354">
        <v>493000</v>
      </c>
      <c r="G9" s="184"/>
      <c r="H9" s="184"/>
      <c r="I9" s="184"/>
      <c r="J9" s="184"/>
      <c r="K9" s="184"/>
      <c r="L9" s="57" t="s">
        <v>168</v>
      </c>
      <c r="M9" s="57" t="s">
        <v>168</v>
      </c>
      <c r="N9" s="69">
        <v>19</v>
      </c>
      <c r="O9" s="75" t="s">
        <v>31</v>
      </c>
      <c r="P9" s="92"/>
      <c r="Q9" s="93"/>
      <c r="R9" s="68">
        <v>80</v>
      </c>
      <c r="S9" s="68"/>
      <c r="T9" s="67"/>
      <c r="U9" s="67"/>
      <c r="V9" s="67"/>
      <c r="W9" s="67"/>
      <c r="X9" s="62" t="s">
        <v>41</v>
      </c>
      <c r="Y9" s="185" t="s">
        <v>170</v>
      </c>
      <c r="Z9" s="94"/>
      <c r="AA9" s="94"/>
      <c r="AB9" s="94"/>
      <c r="AC9" s="94"/>
      <c r="AD9" s="94"/>
      <c r="AE9" s="94"/>
      <c r="AF9" s="94"/>
      <c r="AG9" s="94"/>
      <c r="AH9" s="94"/>
      <c r="AI9" s="94"/>
    </row>
    <row r="10" spans="1:35" s="186" customFormat="1" ht="46.5">
      <c r="A10" s="64" t="s">
        <v>801</v>
      </c>
      <c r="B10" s="59">
        <v>3</v>
      </c>
      <c r="C10" s="59">
        <v>3</v>
      </c>
      <c r="D10" s="226" t="s">
        <v>804</v>
      </c>
      <c r="E10" s="355"/>
      <c r="F10" s="355">
        <v>800000</v>
      </c>
      <c r="G10" s="184"/>
      <c r="H10" s="184"/>
      <c r="I10" s="184"/>
      <c r="J10" s="184"/>
      <c r="K10" s="184"/>
      <c r="L10" s="57" t="s">
        <v>168</v>
      </c>
      <c r="M10" s="57" t="s">
        <v>168</v>
      </c>
      <c r="N10" s="69">
        <v>6</v>
      </c>
      <c r="O10" s="75" t="s">
        <v>805</v>
      </c>
      <c r="P10" s="92"/>
      <c r="Q10" s="93"/>
      <c r="R10" s="68">
        <v>80</v>
      </c>
      <c r="S10" s="68"/>
      <c r="T10" s="67"/>
      <c r="U10" s="67"/>
      <c r="V10" s="67"/>
      <c r="W10" s="67"/>
      <c r="X10" s="62" t="s">
        <v>41</v>
      </c>
      <c r="Y10" s="185" t="s">
        <v>170</v>
      </c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spans="1:35" s="50" customFormat="1">
      <c r="A11" s="1758"/>
      <c r="B11" s="1759"/>
      <c r="C11" s="1759"/>
      <c r="D11" s="1760" t="s">
        <v>38</v>
      </c>
      <c r="E11" s="1761"/>
      <c r="F11" s="1761"/>
      <c r="G11" s="1761"/>
      <c r="H11" s="1761"/>
      <c r="I11" s="1761"/>
      <c r="J11" s="1761"/>
      <c r="K11" s="1761"/>
      <c r="L11" s="1762"/>
      <c r="M11" s="1763"/>
      <c r="N11" s="1759"/>
      <c r="O11" s="1764"/>
      <c r="P11" s="1765"/>
      <c r="Q11" s="1766"/>
      <c r="R11" s="1763"/>
      <c r="S11" s="1763"/>
      <c r="T11" s="1758"/>
      <c r="U11" s="1758"/>
      <c r="V11" s="1758"/>
      <c r="W11" s="1758"/>
      <c r="X11" s="1767"/>
      <c r="Y11" s="1768"/>
    </row>
    <row r="12" spans="1:35" s="317" customFormat="1" ht="46.5">
      <c r="A12" s="131" t="s">
        <v>784</v>
      </c>
      <c r="B12" s="288">
        <v>4</v>
      </c>
      <c r="C12" s="674">
        <v>1</v>
      </c>
      <c r="D12" s="1778" t="s">
        <v>806</v>
      </c>
      <c r="E12" s="520">
        <v>200000</v>
      </c>
      <c r="F12" s="521"/>
      <c r="G12" s="521"/>
      <c r="H12" s="521"/>
      <c r="I12" s="521"/>
      <c r="J12" s="521"/>
      <c r="K12" s="521"/>
      <c r="L12" s="522" t="s">
        <v>44</v>
      </c>
      <c r="M12" s="527"/>
      <c r="N12" s="518">
        <v>40</v>
      </c>
      <c r="O12" s="524" t="s">
        <v>31</v>
      </c>
      <c r="P12" s="525"/>
      <c r="Q12" s="526"/>
      <c r="R12" s="527">
        <v>80</v>
      </c>
      <c r="S12" s="527"/>
      <c r="T12" s="209"/>
      <c r="U12" s="209"/>
      <c r="V12" s="209"/>
      <c r="W12" s="209"/>
      <c r="X12" s="218" t="s">
        <v>41</v>
      </c>
      <c r="Y12" s="1102" t="s">
        <v>170</v>
      </c>
      <c r="Z12" s="131" t="s">
        <v>33</v>
      </c>
      <c r="AA12" s="131"/>
      <c r="AB12" s="131"/>
      <c r="AC12" s="131"/>
      <c r="AD12" s="131"/>
      <c r="AE12" s="131"/>
      <c r="AF12" s="131"/>
      <c r="AG12" s="131"/>
      <c r="AH12" s="131"/>
      <c r="AI12" s="131"/>
    </row>
    <row r="13" spans="1:35" s="842" customFormat="1" ht="59.25" customHeight="1">
      <c r="A13" s="828"/>
      <c r="B13" s="617"/>
      <c r="C13" s="615"/>
      <c r="D13" s="1843" t="s">
        <v>1731</v>
      </c>
      <c r="E13" s="609">
        <v>90000</v>
      </c>
      <c r="F13" s="412"/>
      <c r="G13" s="412"/>
      <c r="H13" s="457">
        <v>77148</v>
      </c>
      <c r="I13" s="412"/>
      <c r="J13" s="412"/>
      <c r="K13" s="414">
        <f>SUM(E13-H13)</f>
        <v>12852</v>
      </c>
      <c r="L13" s="1844" t="s">
        <v>70</v>
      </c>
      <c r="M13" s="1151" t="s">
        <v>1733</v>
      </c>
      <c r="N13" s="417">
        <v>150</v>
      </c>
      <c r="O13" s="460" t="s">
        <v>31</v>
      </c>
      <c r="P13" s="419">
        <v>175</v>
      </c>
      <c r="Q13" s="418" t="s">
        <v>31</v>
      </c>
      <c r="R13" s="420">
        <v>80</v>
      </c>
      <c r="S13" s="737">
        <v>85.6</v>
      </c>
      <c r="T13" s="822" t="s">
        <v>170</v>
      </c>
      <c r="U13" s="822" t="s">
        <v>170</v>
      </c>
      <c r="V13" s="822" t="s">
        <v>170</v>
      </c>
      <c r="W13" s="822" t="s">
        <v>170</v>
      </c>
      <c r="X13" s="420"/>
      <c r="Y13" s="1845" t="s">
        <v>170</v>
      </c>
      <c r="Z13" s="828"/>
      <c r="AA13" s="828"/>
      <c r="AB13" s="828"/>
      <c r="AC13" s="828"/>
      <c r="AD13" s="828"/>
      <c r="AE13" s="828"/>
      <c r="AF13" s="828"/>
      <c r="AG13" s="828"/>
      <c r="AH13" s="828"/>
      <c r="AI13" s="828"/>
    </row>
    <row r="14" spans="1:35" s="842" customFormat="1" ht="67.5">
      <c r="A14" s="828"/>
      <c r="B14" s="583"/>
      <c r="C14" s="626"/>
      <c r="D14" s="1846" t="s">
        <v>1732</v>
      </c>
      <c r="E14" s="432">
        <v>110000</v>
      </c>
      <c r="F14" s="433"/>
      <c r="G14" s="433"/>
      <c r="H14" s="433"/>
      <c r="I14" s="433"/>
      <c r="J14" s="433"/>
      <c r="K14" s="433"/>
      <c r="L14" s="436"/>
      <c r="M14" s="440"/>
      <c r="N14" s="437"/>
      <c r="O14" s="466"/>
      <c r="P14" s="439"/>
      <c r="Q14" s="438"/>
      <c r="R14" s="440"/>
      <c r="S14" s="440"/>
      <c r="T14" s="1847"/>
      <c r="U14" s="1847"/>
      <c r="V14" s="1847"/>
      <c r="W14" s="1847"/>
      <c r="X14" s="1848"/>
      <c r="Y14" s="1849"/>
      <c r="Z14" s="828"/>
      <c r="AA14" s="828"/>
      <c r="AB14" s="828"/>
      <c r="AC14" s="828"/>
      <c r="AD14" s="828"/>
      <c r="AE14" s="828"/>
      <c r="AF14" s="828"/>
      <c r="AG14" s="828"/>
      <c r="AH14" s="828"/>
      <c r="AI14" s="828"/>
    </row>
    <row r="15" spans="1:35" s="94" customFormat="1" ht="69.75">
      <c r="A15" s="1769" t="s">
        <v>784</v>
      </c>
      <c r="B15" s="1254">
        <v>5</v>
      </c>
      <c r="C15" s="1254">
        <v>2</v>
      </c>
      <c r="D15" s="1770" t="s">
        <v>807</v>
      </c>
      <c r="E15" s="1771">
        <v>280000</v>
      </c>
      <c r="F15" s="1769"/>
      <c r="G15" s="1769"/>
      <c r="H15" s="1772">
        <v>221919</v>
      </c>
      <c r="I15" s="1769"/>
      <c r="J15" s="1769"/>
      <c r="K15" s="1773">
        <f>SUM(E15-H15)</f>
        <v>58081</v>
      </c>
      <c r="L15" s="1252" t="s">
        <v>49</v>
      </c>
      <c r="M15" s="1253" t="s">
        <v>1257</v>
      </c>
      <c r="N15" s="1254">
        <v>23</v>
      </c>
      <c r="O15" s="1255" t="s">
        <v>31</v>
      </c>
      <c r="P15" s="1774">
        <v>22</v>
      </c>
      <c r="Q15" s="1775" t="s">
        <v>31</v>
      </c>
      <c r="R15" s="1019">
        <v>80</v>
      </c>
      <c r="S15" s="1776">
        <v>96.8</v>
      </c>
      <c r="T15" s="1777" t="s">
        <v>131</v>
      </c>
      <c r="U15" s="1777" t="s">
        <v>170</v>
      </c>
      <c r="V15" s="1777" t="s">
        <v>170</v>
      </c>
      <c r="W15" s="1777" t="s">
        <v>131</v>
      </c>
      <c r="X15" s="1019" t="s">
        <v>63</v>
      </c>
      <c r="Y15" s="1271" t="s">
        <v>170</v>
      </c>
    </row>
    <row r="16" spans="1:35" s="50" customFormat="1">
      <c r="A16" s="46"/>
      <c r="B16" s="40"/>
      <c r="C16" s="40"/>
      <c r="D16" s="42" t="s">
        <v>65</v>
      </c>
      <c r="E16" s="43"/>
      <c r="F16" s="43"/>
      <c r="G16" s="43"/>
      <c r="H16" s="43"/>
      <c r="I16" s="43"/>
      <c r="J16" s="43"/>
      <c r="K16" s="43"/>
      <c r="L16" s="45"/>
      <c r="M16" s="44"/>
      <c r="N16" s="40"/>
      <c r="O16" s="47"/>
      <c r="P16" s="48"/>
      <c r="Q16" s="49"/>
      <c r="R16" s="44"/>
      <c r="S16" s="44"/>
      <c r="T16" s="46"/>
      <c r="U16" s="46"/>
      <c r="V16" s="46"/>
      <c r="W16" s="46"/>
      <c r="X16" s="140"/>
      <c r="Y16" s="668"/>
    </row>
    <row r="17" spans="1:35" s="66" customFormat="1">
      <c r="A17" s="64" t="s">
        <v>778</v>
      </c>
      <c r="B17" s="59">
        <v>6</v>
      </c>
      <c r="C17" s="59">
        <v>1</v>
      </c>
      <c r="D17" s="356" t="s">
        <v>808</v>
      </c>
      <c r="E17" s="238">
        <v>150000</v>
      </c>
      <c r="F17" s="56"/>
      <c r="G17" s="56"/>
      <c r="H17" s="83">
        <v>100705</v>
      </c>
      <c r="I17" s="56"/>
      <c r="J17" s="56"/>
      <c r="K17" s="451">
        <f>SUM(E17-H17)</f>
        <v>49295</v>
      </c>
      <c r="L17" s="57" t="s">
        <v>83</v>
      </c>
      <c r="M17" s="62" t="s">
        <v>1734</v>
      </c>
      <c r="N17" s="59">
        <v>45</v>
      </c>
      <c r="O17" s="85" t="s">
        <v>31</v>
      </c>
      <c r="P17" s="61">
        <v>39</v>
      </c>
      <c r="Q17" s="60" t="s">
        <v>31</v>
      </c>
      <c r="R17" s="62">
        <v>80</v>
      </c>
      <c r="S17" s="381">
        <v>87.4</v>
      </c>
      <c r="T17" s="1777" t="s">
        <v>131</v>
      </c>
      <c r="U17" s="1777" t="s">
        <v>131</v>
      </c>
      <c r="V17" s="1777" t="s">
        <v>131</v>
      </c>
      <c r="W17" s="1777" t="s">
        <v>170</v>
      </c>
      <c r="X17" s="62" t="s">
        <v>41</v>
      </c>
      <c r="Y17" s="1777" t="s">
        <v>170</v>
      </c>
      <c r="Z17" s="65" t="s">
        <v>33</v>
      </c>
      <c r="AA17" s="65"/>
      <c r="AB17" s="65"/>
      <c r="AC17" s="65"/>
      <c r="AD17" s="65"/>
      <c r="AE17" s="65"/>
      <c r="AF17" s="65"/>
      <c r="AG17" s="65"/>
      <c r="AH17" s="65"/>
      <c r="AI17" s="65"/>
    </row>
    <row r="18" spans="1:35" s="94" customFormat="1" ht="23.25" customHeight="1">
      <c r="A18" s="67" t="s">
        <v>778</v>
      </c>
      <c r="B18" s="918">
        <v>7</v>
      </c>
      <c r="C18" s="918">
        <v>2</v>
      </c>
      <c r="D18" s="54" t="s">
        <v>810</v>
      </c>
      <c r="E18" s="55">
        <v>300000</v>
      </c>
      <c r="F18" s="67"/>
      <c r="G18" s="67"/>
      <c r="H18" s="67"/>
      <c r="I18" s="67"/>
      <c r="J18" s="67"/>
      <c r="K18" s="67"/>
      <c r="L18" s="117" t="s">
        <v>83</v>
      </c>
      <c r="M18" s="117"/>
      <c r="N18" s="919">
        <v>60</v>
      </c>
      <c r="O18" s="75" t="s">
        <v>31</v>
      </c>
      <c r="P18" s="92"/>
      <c r="Q18" s="93"/>
      <c r="R18" s="68">
        <v>80</v>
      </c>
      <c r="S18" s="68"/>
      <c r="T18" s="67"/>
      <c r="U18" s="67"/>
      <c r="V18" s="67"/>
      <c r="W18" s="67"/>
      <c r="X18" s="68" t="s">
        <v>63</v>
      </c>
      <c r="Y18" s="163" t="s">
        <v>131</v>
      </c>
      <c r="Z18" s="655" t="s">
        <v>1601</v>
      </c>
    </row>
    <row r="19" spans="1:35" s="94" customFormat="1" ht="23.25" customHeight="1">
      <c r="A19" s="67" t="s">
        <v>778</v>
      </c>
      <c r="B19" s="918">
        <v>8</v>
      </c>
      <c r="C19" s="918">
        <v>3</v>
      </c>
      <c r="D19" s="201" t="s">
        <v>811</v>
      </c>
      <c r="E19" s="202">
        <v>800000</v>
      </c>
      <c r="F19" s="67"/>
      <c r="G19" s="67"/>
      <c r="H19" s="67"/>
      <c r="I19" s="67"/>
      <c r="J19" s="67"/>
      <c r="K19" s="67"/>
      <c r="L19" s="117" t="s">
        <v>83</v>
      </c>
      <c r="M19" s="117" t="s">
        <v>1602</v>
      </c>
      <c r="N19" s="919">
        <v>20</v>
      </c>
      <c r="O19" s="75" t="s">
        <v>31</v>
      </c>
      <c r="P19" s="92"/>
      <c r="Q19" s="93"/>
      <c r="R19" s="68">
        <v>80</v>
      </c>
      <c r="S19" s="68"/>
      <c r="T19" s="67"/>
      <c r="U19" s="67"/>
      <c r="V19" s="67"/>
      <c r="W19" s="67"/>
      <c r="X19" s="68" t="s">
        <v>63</v>
      </c>
      <c r="Y19" s="185" t="s">
        <v>170</v>
      </c>
    </row>
    <row r="20" spans="1:35" s="66" customFormat="1" ht="46.5">
      <c r="A20" s="64" t="s">
        <v>778</v>
      </c>
      <c r="B20" s="918">
        <v>9</v>
      </c>
      <c r="C20" s="918">
        <v>4</v>
      </c>
      <c r="D20" s="357" t="s">
        <v>809</v>
      </c>
      <c r="E20" s="238">
        <v>100000</v>
      </c>
      <c r="F20" s="56"/>
      <c r="G20" s="56"/>
      <c r="H20" s="83">
        <v>95648</v>
      </c>
      <c r="I20" s="56"/>
      <c r="J20" s="56"/>
      <c r="K20" s="451">
        <f>SUM(E20-H20)</f>
        <v>4352</v>
      </c>
      <c r="L20" s="57" t="s">
        <v>70</v>
      </c>
      <c r="M20" s="62" t="s">
        <v>1603</v>
      </c>
      <c r="N20" s="59">
        <v>60</v>
      </c>
      <c r="O20" s="85" t="s">
        <v>31</v>
      </c>
      <c r="P20" s="61"/>
      <c r="Q20" s="60"/>
      <c r="R20" s="62">
        <v>80</v>
      </c>
      <c r="S20" s="62">
        <v>83</v>
      </c>
      <c r="T20" s="64"/>
      <c r="U20" s="185" t="s">
        <v>170</v>
      </c>
      <c r="V20" s="185" t="s">
        <v>131</v>
      </c>
      <c r="W20" s="185" t="s">
        <v>131</v>
      </c>
      <c r="X20" s="62" t="s">
        <v>41</v>
      </c>
      <c r="Y20" s="185" t="s">
        <v>170</v>
      </c>
      <c r="Z20" s="65" t="s">
        <v>33</v>
      </c>
      <c r="AA20" s="65"/>
      <c r="AB20" s="65"/>
      <c r="AC20" s="65"/>
      <c r="AD20" s="65"/>
      <c r="AE20" s="65"/>
      <c r="AF20" s="65"/>
      <c r="AG20" s="65"/>
      <c r="AH20" s="65"/>
      <c r="AI20" s="65"/>
    </row>
    <row r="21" spans="1:35" s="94" customFormat="1" ht="46.5">
      <c r="A21" s="67" t="s">
        <v>778</v>
      </c>
      <c r="B21" s="918">
        <v>10</v>
      </c>
      <c r="C21" s="918">
        <v>5</v>
      </c>
      <c r="D21" s="54" t="s">
        <v>812</v>
      </c>
      <c r="E21" s="55">
        <v>200000</v>
      </c>
      <c r="F21" s="67"/>
      <c r="G21" s="67"/>
      <c r="H21" s="91">
        <v>200000</v>
      </c>
      <c r="I21" s="67"/>
      <c r="J21" s="67"/>
      <c r="K21" s="559">
        <f>SUM(E21-H21)</f>
        <v>0</v>
      </c>
      <c r="L21" s="117" t="s">
        <v>73</v>
      </c>
      <c r="M21" s="1491" t="s">
        <v>1764</v>
      </c>
      <c r="N21" s="69">
        <v>25</v>
      </c>
      <c r="O21" s="75" t="s">
        <v>31</v>
      </c>
      <c r="P21" s="92">
        <v>30</v>
      </c>
      <c r="Q21" s="93" t="s">
        <v>31</v>
      </c>
      <c r="R21" s="68">
        <v>80</v>
      </c>
      <c r="S21" s="68">
        <v>82</v>
      </c>
      <c r="T21" s="185" t="s">
        <v>170</v>
      </c>
      <c r="U21" s="185" t="s">
        <v>131</v>
      </c>
      <c r="V21" s="185" t="s">
        <v>131</v>
      </c>
      <c r="W21" s="185" t="s">
        <v>131</v>
      </c>
      <c r="X21" s="68" t="s">
        <v>63</v>
      </c>
      <c r="Y21" s="185" t="s">
        <v>170</v>
      </c>
    </row>
    <row r="22" spans="1:35" s="50" customFormat="1">
      <c r="A22" s="46"/>
      <c r="B22" s="40"/>
      <c r="C22" s="40"/>
      <c r="D22" s="42" t="s">
        <v>84</v>
      </c>
      <c r="E22" s="43"/>
      <c r="F22" s="43"/>
      <c r="G22" s="43"/>
      <c r="H22" s="43"/>
      <c r="I22" s="43"/>
      <c r="J22" s="43"/>
      <c r="K22" s="43"/>
      <c r="L22" s="45"/>
      <c r="M22" s="44"/>
      <c r="N22" s="40"/>
      <c r="O22" s="47"/>
      <c r="P22" s="48"/>
      <c r="Q22" s="49"/>
      <c r="R22" s="44"/>
      <c r="S22" s="44"/>
      <c r="T22" s="46"/>
      <c r="U22" s="46"/>
      <c r="V22" s="46"/>
      <c r="W22" s="46"/>
      <c r="X22" s="140"/>
      <c r="Y22" s="668"/>
    </row>
    <row r="23" spans="1:35" s="66" customFormat="1">
      <c r="A23" s="64" t="s">
        <v>781</v>
      </c>
      <c r="B23" s="59">
        <v>11</v>
      </c>
      <c r="C23" s="59">
        <v>1</v>
      </c>
      <c r="D23" s="358" t="s">
        <v>813</v>
      </c>
      <c r="E23" s="147"/>
      <c r="F23" s="147">
        <v>330000</v>
      </c>
      <c r="G23" s="56"/>
      <c r="H23" s="56"/>
      <c r="I23" s="56"/>
      <c r="J23" s="56"/>
      <c r="K23" s="56"/>
      <c r="L23" s="57" t="s">
        <v>772</v>
      </c>
      <c r="M23" s="62"/>
      <c r="N23" s="59">
        <v>8</v>
      </c>
      <c r="O23" s="85" t="s">
        <v>31</v>
      </c>
      <c r="P23" s="1002"/>
      <c r="Q23" s="1276"/>
      <c r="R23" s="62">
        <v>80</v>
      </c>
      <c r="S23" s="62"/>
      <c r="T23" s="64"/>
      <c r="U23" s="64"/>
      <c r="V23" s="64"/>
      <c r="W23" s="64"/>
      <c r="X23" s="62" t="s">
        <v>41</v>
      </c>
      <c r="Y23" s="163" t="s">
        <v>131</v>
      </c>
      <c r="Z23" s="65" t="s">
        <v>152</v>
      </c>
      <c r="AA23" s="388" t="s">
        <v>1604</v>
      </c>
      <c r="AB23" s="65"/>
      <c r="AC23" s="65"/>
      <c r="AD23" s="65"/>
      <c r="AE23" s="65"/>
      <c r="AF23" s="65"/>
      <c r="AG23" s="65"/>
      <c r="AH23" s="65"/>
      <c r="AI23" s="65"/>
    </row>
    <row r="24" spans="1:35" s="66" customFormat="1" ht="46.5">
      <c r="A24" s="64" t="s">
        <v>781</v>
      </c>
      <c r="B24" s="69">
        <v>12</v>
      </c>
      <c r="C24" s="69">
        <v>2</v>
      </c>
      <c r="D24" s="304" t="s">
        <v>814</v>
      </c>
      <c r="E24" s="238">
        <v>70000</v>
      </c>
      <c r="F24" s="56"/>
      <c r="G24" s="56"/>
      <c r="H24" s="56"/>
      <c r="I24" s="56"/>
      <c r="J24" s="56"/>
      <c r="K24" s="56"/>
      <c r="L24" s="57" t="s">
        <v>93</v>
      </c>
      <c r="M24" s="62"/>
      <c r="N24" s="59">
        <v>250</v>
      </c>
      <c r="O24" s="85" t="s">
        <v>31</v>
      </c>
      <c r="P24" s="61"/>
      <c r="Q24" s="60"/>
      <c r="R24" s="62">
        <v>80</v>
      </c>
      <c r="S24" s="62"/>
      <c r="T24" s="64"/>
      <c r="U24" s="64"/>
      <c r="V24" s="64"/>
      <c r="W24" s="64"/>
      <c r="X24" s="62" t="s">
        <v>41</v>
      </c>
      <c r="Y24" s="163" t="s">
        <v>131</v>
      </c>
      <c r="Z24" s="65" t="s">
        <v>33</v>
      </c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s="66" customFormat="1">
      <c r="A25" s="64" t="s">
        <v>781</v>
      </c>
      <c r="B25" s="918">
        <v>13</v>
      </c>
      <c r="C25" s="59">
        <v>3</v>
      </c>
      <c r="D25" s="79" t="s">
        <v>815</v>
      </c>
      <c r="E25" s="359"/>
      <c r="F25" s="359">
        <v>98000</v>
      </c>
      <c r="G25" s="56"/>
      <c r="H25" s="56"/>
      <c r="I25" s="56"/>
      <c r="J25" s="56"/>
      <c r="K25" s="56"/>
      <c r="L25" s="57" t="s">
        <v>93</v>
      </c>
      <c r="M25" s="62"/>
      <c r="N25" s="59">
        <v>5</v>
      </c>
      <c r="O25" s="85" t="s">
        <v>816</v>
      </c>
      <c r="P25" s="61"/>
      <c r="Q25" s="60"/>
      <c r="R25" s="62">
        <v>80</v>
      </c>
      <c r="S25" s="62"/>
      <c r="T25" s="64"/>
      <c r="U25" s="64"/>
      <c r="V25" s="64"/>
      <c r="W25" s="64"/>
      <c r="X25" s="62" t="s">
        <v>41</v>
      </c>
      <c r="Y25" s="163" t="s">
        <v>131</v>
      </c>
      <c r="Z25" s="65" t="s">
        <v>817</v>
      </c>
      <c r="AA25" s="388" t="s">
        <v>1605</v>
      </c>
      <c r="AB25" s="65"/>
      <c r="AC25" s="65"/>
      <c r="AD25" s="65"/>
      <c r="AE25" s="65"/>
      <c r="AF25" s="65"/>
      <c r="AG25" s="65"/>
      <c r="AH25" s="65"/>
      <c r="AI25" s="65"/>
    </row>
    <row r="26" spans="1:35" s="78" customFormat="1" ht="23.25" customHeight="1">
      <c r="A26" s="67" t="s">
        <v>781</v>
      </c>
      <c r="B26" s="919">
        <v>14</v>
      </c>
      <c r="C26" s="69">
        <v>4</v>
      </c>
      <c r="D26" s="231" t="s">
        <v>818</v>
      </c>
      <c r="E26" s="90">
        <v>280000</v>
      </c>
      <c r="F26" s="360"/>
      <c r="G26" s="72"/>
      <c r="H26" s="72"/>
      <c r="I26" s="72"/>
      <c r="J26" s="72"/>
      <c r="K26" s="72"/>
      <c r="L26" s="117" t="s">
        <v>93</v>
      </c>
      <c r="M26" s="117" t="s">
        <v>1608</v>
      </c>
      <c r="N26" s="69">
        <v>14</v>
      </c>
      <c r="O26" s="75" t="s">
        <v>31</v>
      </c>
      <c r="P26" s="92">
        <v>12</v>
      </c>
      <c r="Q26" s="93" t="s">
        <v>31</v>
      </c>
      <c r="R26" s="68">
        <v>80</v>
      </c>
      <c r="S26" s="445"/>
      <c r="T26" s="72"/>
      <c r="U26" s="72"/>
      <c r="V26" s="72"/>
      <c r="W26" s="72"/>
      <c r="X26" s="68" t="s">
        <v>63</v>
      </c>
      <c r="Y26" s="185" t="s">
        <v>170</v>
      </c>
    </row>
    <row r="27" spans="1:35" s="94" customFormat="1" ht="23.25" customHeight="1">
      <c r="A27" s="67" t="s">
        <v>781</v>
      </c>
      <c r="B27" s="918">
        <v>15</v>
      </c>
      <c r="C27" s="59">
        <v>5</v>
      </c>
      <c r="D27" s="251" t="s">
        <v>819</v>
      </c>
      <c r="E27" s="361">
        <v>100000</v>
      </c>
      <c r="F27" s="67"/>
      <c r="G27" s="67"/>
      <c r="H27" s="659">
        <v>27300</v>
      </c>
      <c r="I27" s="866"/>
      <c r="J27" s="866"/>
      <c r="K27" s="658">
        <f>SUM(E27-H27)</f>
        <v>72700</v>
      </c>
      <c r="L27" s="117" t="s">
        <v>93</v>
      </c>
      <c r="M27" s="1021" t="s">
        <v>1607</v>
      </c>
      <c r="N27" s="69">
        <v>10</v>
      </c>
      <c r="O27" s="75" t="s">
        <v>31</v>
      </c>
      <c r="P27" s="1038">
        <v>2</v>
      </c>
      <c r="Q27" s="1039" t="s">
        <v>31</v>
      </c>
      <c r="R27" s="68">
        <v>80</v>
      </c>
      <c r="S27" s="68"/>
      <c r="T27" s="67"/>
      <c r="U27" s="67"/>
      <c r="V27" s="67"/>
      <c r="W27" s="67"/>
      <c r="X27" s="68" t="s">
        <v>63</v>
      </c>
      <c r="Y27" s="163" t="s">
        <v>131</v>
      </c>
      <c r="Z27" s="655" t="s">
        <v>1606</v>
      </c>
    </row>
    <row r="28" spans="1:35" s="94" customFormat="1" ht="45.95" customHeight="1">
      <c r="A28" s="67" t="s">
        <v>781</v>
      </c>
      <c r="B28" s="919">
        <v>16</v>
      </c>
      <c r="C28" s="69">
        <v>6</v>
      </c>
      <c r="D28" s="251" t="s">
        <v>820</v>
      </c>
      <c r="E28" s="361">
        <v>100000</v>
      </c>
      <c r="F28" s="67"/>
      <c r="G28" s="67"/>
      <c r="H28" s="67"/>
      <c r="I28" s="67"/>
      <c r="J28" s="67"/>
      <c r="K28" s="67"/>
      <c r="L28" s="117" t="s">
        <v>228</v>
      </c>
      <c r="M28" s="117"/>
      <c r="N28" s="69">
        <v>80</v>
      </c>
      <c r="O28" s="75" t="s">
        <v>31</v>
      </c>
      <c r="P28" s="92"/>
      <c r="Q28" s="93"/>
      <c r="R28" s="68">
        <v>80</v>
      </c>
      <c r="S28" s="68"/>
      <c r="T28" s="67"/>
      <c r="U28" s="67"/>
      <c r="V28" s="67"/>
      <c r="W28" s="67"/>
      <c r="X28" s="68" t="s">
        <v>63</v>
      </c>
      <c r="Y28" s="163" t="s">
        <v>131</v>
      </c>
    </row>
    <row r="29" spans="1:35" s="66" customFormat="1">
      <c r="A29" s="65"/>
      <c r="B29" s="126"/>
      <c r="C29" s="126"/>
      <c r="D29" s="127"/>
      <c r="L29" s="130"/>
      <c r="M29" s="126"/>
      <c r="N29" s="126"/>
      <c r="O29" s="132"/>
      <c r="P29" s="131"/>
      <c r="Q29" s="131"/>
      <c r="R29" s="133"/>
      <c r="S29" s="133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s="66" customFormat="1">
      <c r="A30" s="65"/>
      <c r="B30" s="126"/>
      <c r="C30" s="126"/>
      <c r="D30" s="2457" t="s">
        <v>100</v>
      </c>
      <c r="E30" s="2457"/>
      <c r="F30" s="2457"/>
      <c r="G30" s="2457"/>
      <c r="H30" s="2457"/>
      <c r="I30" s="2457"/>
      <c r="J30" s="2457"/>
      <c r="K30" s="2457"/>
      <c r="L30" s="2457"/>
      <c r="M30" s="2457"/>
      <c r="N30" s="126"/>
      <c r="O30" s="132"/>
      <c r="P30" s="131"/>
      <c r="Q30" s="131"/>
      <c r="R30" s="133"/>
      <c r="S30" s="133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66" customFormat="1" ht="21.75" customHeight="1">
      <c r="A31" s="65"/>
      <c r="B31" s="126"/>
      <c r="C31" s="126"/>
      <c r="D31" s="127"/>
      <c r="L31" s="130"/>
      <c r="M31" s="126"/>
      <c r="N31" s="126"/>
      <c r="O31" s="132"/>
      <c r="P31" s="131"/>
      <c r="Q31" s="131"/>
      <c r="R31" s="133"/>
      <c r="S31" s="133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66" customFormat="1" ht="21.75" customHeight="1">
      <c r="A32" s="65"/>
      <c r="B32" s="126"/>
      <c r="C32" s="126"/>
      <c r="D32" s="127"/>
      <c r="L32" s="130"/>
      <c r="M32" s="126"/>
      <c r="N32" s="126"/>
      <c r="O32" s="132"/>
      <c r="P32" s="131"/>
      <c r="Q32" s="131"/>
      <c r="R32" s="133"/>
      <c r="S32" s="133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s="66" customFormat="1" ht="21.75" customHeight="1">
      <c r="A33" s="65"/>
      <c r="B33" s="126"/>
      <c r="C33" s="126"/>
      <c r="D33" s="127"/>
      <c r="L33" s="130"/>
      <c r="M33" s="126"/>
      <c r="N33" s="126"/>
      <c r="O33" s="132"/>
      <c r="P33" s="131"/>
      <c r="Q33" s="131"/>
      <c r="R33" s="133"/>
      <c r="S33" s="133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s="66" customFormat="1" ht="21.75" customHeight="1">
      <c r="A34" s="65"/>
      <c r="B34" s="126"/>
      <c r="C34" s="126"/>
      <c r="D34" s="127"/>
      <c r="L34" s="130"/>
      <c r="M34" s="126"/>
      <c r="N34" s="126"/>
      <c r="O34" s="132"/>
      <c r="P34" s="131"/>
      <c r="Q34" s="131"/>
      <c r="R34" s="133"/>
      <c r="S34" s="133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66" customFormat="1" ht="21.75" customHeight="1">
      <c r="A35" s="65"/>
      <c r="B35" s="126"/>
      <c r="C35" s="126"/>
      <c r="D35" s="127"/>
      <c r="L35" s="130"/>
      <c r="M35" s="126"/>
      <c r="N35" s="126"/>
      <c r="O35" s="132"/>
      <c r="P35" s="131"/>
      <c r="Q35" s="131"/>
      <c r="R35" s="133"/>
      <c r="S35" s="133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66" customFormat="1" ht="21.75" customHeight="1">
      <c r="A36" s="65"/>
      <c r="B36" s="126"/>
      <c r="C36" s="126"/>
      <c r="D36" s="127"/>
      <c r="L36" s="130"/>
      <c r="M36" s="126"/>
      <c r="N36" s="126"/>
      <c r="O36" s="132"/>
      <c r="P36" s="131"/>
      <c r="Q36" s="131"/>
      <c r="R36" s="133"/>
      <c r="S36" s="133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66" customFormat="1" ht="21.75" customHeight="1">
      <c r="A37" s="65"/>
      <c r="B37" s="126"/>
      <c r="C37" s="126"/>
      <c r="D37" s="127"/>
      <c r="L37" s="130"/>
      <c r="M37" s="126"/>
      <c r="N37" s="126"/>
      <c r="O37" s="132"/>
      <c r="P37" s="131"/>
      <c r="Q37" s="131"/>
      <c r="R37" s="133"/>
      <c r="S37" s="133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26"/>
      <c r="N38" s="126"/>
      <c r="O38" s="132"/>
      <c r="P38" s="131"/>
      <c r="Q38" s="131"/>
      <c r="R38" s="133"/>
      <c r="S38" s="133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26"/>
      <c r="N39" s="126"/>
      <c r="O39" s="132"/>
      <c r="P39" s="131"/>
      <c r="Q39" s="131"/>
      <c r="R39" s="133"/>
      <c r="S39" s="133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26"/>
      <c r="N40" s="126"/>
      <c r="O40" s="132"/>
      <c r="P40" s="131"/>
      <c r="Q40" s="131"/>
      <c r="R40" s="133"/>
      <c r="S40" s="133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26"/>
      <c r="N41" s="126"/>
      <c r="O41" s="132"/>
      <c r="P41" s="131"/>
      <c r="Q41" s="131"/>
      <c r="R41" s="133"/>
      <c r="S41" s="133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26"/>
      <c r="N42" s="126"/>
      <c r="O42" s="132"/>
      <c r="P42" s="131"/>
      <c r="Q42" s="131"/>
      <c r="R42" s="133"/>
      <c r="S42" s="133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26"/>
      <c r="N43" s="126"/>
      <c r="O43" s="132"/>
      <c r="P43" s="131"/>
      <c r="Q43" s="131"/>
      <c r="R43" s="133"/>
      <c r="S43" s="133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26"/>
      <c r="N44" s="126"/>
      <c r="O44" s="132"/>
      <c r="P44" s="131"/>
      <c r="Q44" s="131"/>
      <c r="R44" s="133"/>
      <c r="S44" s="133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26"/>
      <c r="N45" s="126"/>
      <c r="O45" s="132"/>
      <c r="P45" s="131"/>
      <c r="Q45" s="131"/>
      <c r="R45" s="133"/>
      <c r="S45" s="133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26"/>
      <c r="N46" s="126"/>
      <c r="O46" s="132"/>
      <c r="P46" s="131"/>
      <c r="Q46" s="131"/>
      <c r="R46" s="133"/>
      <c r="S46" s="133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26"/>
      <c r="N47" s="126"/>
      <c r="O47" s="132"/>
      <c r="P47" s="131"/>
      <c r="Q47" s="131"/>
      <c r="R47" s="133"/>
      <c r="S47" s="133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26"/>
      <c r="N48" s="126"/>
      <c r="O48" s="132"/>
      <c r="P48" s="131"/>
      <c r="Q48" s="131"/>
      <c r="R48" s="126"/>
      <c r="S48" s="126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26"/>
      <c r="N49" s="126"/>
      <c r="O49" s="132"/>
      <c r="P49" s="131"/>
      <c r="Q49" s="131"/>
      <c r="R49" s="126"/>
      <c r="S49" s="126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26"/>
      <c r="N50" s="126"/>
      <c r="O50" s="132"/>
      <c r="P50" s="131"/>
      <c r="Q50" s="131"/>
      <c r="R50" s="126"/>
      <c r="S50" s="126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26"/>
      <c r="N51" s="126"/>
      <c r="O51" s="132"/>
      <c r="P51" s="131"/>
      <c r="Q51" s="131"/>
      <c r="R51" s="126"/>
      <c r="S51" s="126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26"/>
      <c r="N52" s="126"/>
      <c r="O52" s="132"/>
      <c r="P52" s="131"/>
      <c r="Q52" s="131"/>
      <c r="R52" s="126"/>
      <c r="S52" s="126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26"/>
      <c r="N53" s="126"/>
      <c r="O53" s="132"/>
      <c r="P53" s="131"/>
      <c r="Q53" s="131"/>
      <c r="R53" s="126"/>
      <c r="S53" s="126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26"/>
      <c r="N54" s="126"/>
      <c r="O54" s="132"/>
      <c r="P54" s="131"/>
      <c r="Q54" s="131"/>
      <c r="R54" s="126"/>
      <c r="S54" s="126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26"/>
      <c r="N55" s="126"/>
      <c r="O55" s="132"/>
      <c r="P55" s="131"/>
      <c r="Q55" s="131"/>
      <c r="R55" s="126"/>
      <c r="S55" s="126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26"/>
      <c r="N56" s="126"/>
      <c r="O56" s="132"/>
      <c r="P56" s="131"/>
      <c r="Q56" s="131"/>
      <c r="R56" s="126"/>
      <c r="S56" s="126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26"/>
      <c r="N57" s="126"/>
      <c r="O57" s="132"/>
      <c r="P57" s="131"/>
      <c r="Q57" s="131"/>
      <c r="R57" s="126"/>
      <c r="S57" s="126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26"/>
      <c r="N58" s="126"/>
      <c r="O58" s="132"/>
      <c r="P58" s="131"/>
      <c r="Q58" s="131"/>
      <c r="R58" s="126"/>
      <c r="S58" s="126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26"/>
      <c r="N59" s="126"/>
      <c r="O59" s="132"/>
      <c r="P59" s="131"/>
      <c r="Q59" s="131"/>
      <c r="R59" s="126"/>
      <c r="S59" s="126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26"/>
      <c r="N60" s="126"/>
      <c r="O60" s="132"/>
      <c r="P60" s="131"/>
      <c r="Q60" s="131"/>
      <c r="R60" s="126"/>
      <c r="S60" s="126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26"/>
      <c r="N61" s="126"/>
      <c r="O61" s="132"/>
      <c r="P61" s="131"/>
      <c r="Q61" s="131"/>
      <c r="R61" s="126"/>
      <c r="S61" s="126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26"/>
      <c r="N62" s="126"/>
      <c r="O62" s="132"/>
      <c r="P62" s="131"/>
      <c r="Q62" s="131"/>
      <c r="R62" s="126"/>
      <c r="S62" s="126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26"/>
      <c r="N63" s="126"/>
      <c r="O63" s="132"/>
      <c r="P63" s="131"/>
      <c r="Q63" s="131"/>
      <c r="R63" s="126"/>
      <c r="S63" s="126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26"/>
      <c r="N64" s="126"/>
      <c r="O64" s="132"/>
      <c r="P64" s="131"/>
      <c r="Q64" s="131"/>
      <c r="R64" s="126"/>
      <c r="S64" s="126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26"/>
      <c r="N65" s="126"/>
      <c r="O65" s="132"/>
      <c r="P65" s="131"/>
      <c r="Q65" s="131"/>
      <c r="R65" s="126"/>
      <c r="S65" s="126"/>
      <c r="T65" s="131"/>
      <c r="U65" s="131"/>
      <c r="V65" s="131"/>
      <c r="W65" s="131"/>
      <c r="X65" s="131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26"/>
      <c r="N66" s="126"/>
      <c r="O66" s="132"/>
      <c r="P66" s="131"/>
      <c r="Q66" s="131"/>
      <c r="R66" s="126"/>
      <c r="S66" s="126"/>
      <c r="T66" s="131"/>
      <c r="U66" s="131"/>
      <c r="V66" s="131"/>
      <c r="W66" s="131"/>
      <c r="X66" s="131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26"/>
      <c r="N67" s="126"/>
      <c r="O67" s="132"/>
      <c r="P67" s="131"/>
      <c r="Q67" s="131"/>
      <c r="R67" s="126"/>
      <c r="S67" s="126"/>
      <c r="T67" s="131"/>
      <c r="U67" s="131"/>
      <c r="V67" s="131"/>
      <c r="W67" s="131"/>
      <c r="X67" s="131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26"/>
      <c r="N68" s="126"/>
      <c r="O68" s="132"/>
      <c r="P68" s="131"/>
      <c r="Q68" s="131"/>
      <c r="R68" s="126"/>
      <c r="S68" s="126"/>
      <c r="T68" s="131"/>
      <c r="U68" s="131"/>
      <c r="V68" s="131"/>
      <c r="W68" s="131"/>
      <c r="X68" s="131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26"/>
      <c r="N69" s="126"/>
      <c r="O69" s="132"/>
      <c r="P69" s="131"/>
      <c r="Q69" s="131"/>
      <c r="R69" s="126"/>
      <c r="S69" s="126"/>
      <c r="T69" s="131"/>
      <c r="U69" s="131"/>
      <c r="V69" s="131"/>
      <c r="W69" s="131"/>
      <c r="X69" s="131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26"/>
      <c r="N70" s="126"/>
      <c r="O70" s="132"/>
      <c r="P70" s="131"/>
      <c r="Q70" s="131"/>
      <c r="R70" s="133"/>
      <c r="S70" s="133"/>
      <c r="T70" s="65"/>
      <c r="U70" s="65"/>
      <c r="V70" s="65"/>
      <c r="W70" s="65"/>
      <c r="X70" s="65"/>
      <c r="Y70" s="6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26"/>
      <c r="N71" s="126"/>
      <c r="O71" s="132"/>
      <c r="P71" s="131"/>
      <c r="Q71" s="131"/>
      <c r="R71" s="133"/>
      <c r="S71" s="133"/>
      <c r="T71" s="65"/>
      <c r="U71" s="65"/>
      <c r="V71" s="65"/>
      <c r="W71" s="65"/>
      <c r="X71" s="65"/>
      <c r="Y71" s="6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26"/>
      <c r="N72" s="126"/>
      <c r="O72" s="132"/>
      <c r="P72" s="131"/>
      <c r="Q72" s="131"/>
      <c r="R72" s="133"/>
      <c r="S72" s="133"/>
      <c r="T72" s="65"/>
      <c r="U72" s="65"/>
      <c r="V72" s="65"/>
      <c r="W72" s="65"/>
      <c r="X72" s="65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126"/>
      <c r="C73" s="126"/>
      <c r="D73" s="127"/>
      <c r="E73" s="66"/>
      <c r="F73" s="66"/>
      <c r="G73" s="66"/>
      <c r="H73" s="66"/>
      <c r="I73" s="66"/>
      <c r="J73" s="66"/>
      <c r="K73" s="66"/>
      <c r="L73" s="130"/>
      <c r="M73" s="126"/>
      <c r="N73" s="126"/>
      <c r="O73" s="132"/>
      <c r="P73" s="131"/>
      <c r="Q73" s="131"/>
      <c r="R73" s="133"/>
      <c r="S73" s="133"/>
      <c r="T73" s="65"/>
      <c r="U73" s="65"/>
      <c r="V73" s="65"/>
      <c r="W73" s="65"/>
      <c r="X73" s="65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126"/>
      <c r="C74" s="126"/>
      <c r="D74" s="127"/>
      <c r="E74" s="66"/>
      <c r="F74" s="66"/>
      <c r="G74" s="66"/>
      <c r="H74" s="66"/>
      <c r="I74" s="66"/>
      <c r="J74" s="66"/>
      <c r="K74" s="66"/>
      <c r="L74" s="130"/>
      <c r="M74" s="126"/>
      <c r="N74" s="126"/>
      <c r="O74" s="132"/>
      <c r="P74" s="131"/>
      <c r="Q74" s="131"/>
      <c r="R74" s="133"/>
      <c r="S74" s="133"/>
      <c r="T74" s="65"/>
      <c r="U74" s="65"/>
      <c r="V74" s="65"/>
      <c r="W74" s="65"/>
      <c r="X74" s="65"/>
      <c r="Y74" s="116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29" customFormat="1" ht="21.75" customHeight="1">
      <c r="A75" s="133"/>
      <c r="B75" s="126"/>
      <c r="C75" s="126"/>
      <c r="D75" s="127"/>
      <c r="E75" s="66"/>
      <c r="F75" s="66"/>
      <c r="G75" s="66"/>
      <c r="H75" s="66"/>
      <c r="I75" s="66"/>
      <c r="J75" s="66"/>
      <c r="K75" s="66"/>
      <c r="L75" s="130"/>
      <c r="M75" s="126"/>
      <c r="N75" s="126"/>
      <c r="O75" s="132"/>
      <c r="P75" s="131"/>
      <c r="Q75" s="131"/>
      <c r="R75" s="133"/>
      <c r="S75" s="133"/>
      <c r="T75" s="65"/>
      <c r="U75" s="65"/>
      <c r="V75" s="65"/>
      <c r="W75" s="65"/>
      <c r="X75" s="65"/>
      <c r="Y75" s="116"/>
      <c r="Z75" s="65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1:35" s="129" customFormat="1" ht="21.75" customHeight="1">
      <c r="A76" s="133"/>
      <c r="B76" s="126"/>
      <c r="C76" s="126"/>
      <c r="D76" s="127"/>
      <c r="E76" s="66"/>
      <c r="F76" s="66"/>
      <c r="G76" s="66"/>
      <c r="H76" s="66"/>
      <c r="I76" s="66"/>
      <c r="J76" s="66"/>
      <c r="K76" s="66"/>
      <c r="L76" s="130"/>
      <c r="M76" s="126"/>
      <c r="N76" s="126"/>
      <c r="O76" s="132"/>
      <c r="P76" s="131"/>
      <c r="Q76" s="131"/>
      <c r="R76" s="133"/>
      <c r="S76" s="133"/>
      <c r="T76" s="65"/>
      <c r="U76" s="65"/>
      <c r="V76" s="65"/>
      <c r="W76" s="65"/>
      <c r="X76" s="65"/>
      <c r="Y76" s="116"/>
      <c r="Z76" s="65"/>
      <c r="AA76" s="65"/>
      <c r="AB76" s="65"/>
      <c r="AC76" s="65"/>
      <c r="AD76" s="65"/>
      <c r="AE76" s="65"/>
      <c r="AF76" s="65"/>
      <c r="AG76" s="65"/>
      <c r="AH76" s="65"/>
      <c r="AI76" s="65"/>
    </row>
    <row r="77" spans="1:35" s="129" customFormat="1" ht="21.75" customHeight="1">
      <c r="A77" s="133"/>
      <c r="B77" s="126"/>
      <c r="C77" s="126"/>
      <c r="D77" s="127"/>
      <c r="E77" s="66"/>
      <c r="F77" s="66"/>
      <c r="G77" s="66"/>
      <c r="H77" s="66"/>
      <c r="I77" s="66"/>
      <c r="J77" s="66"/>
      <c r="K77" s="66"/>
      <c r="L77" s="130"/>
      <c r="M77" s="126"/>
      <c r="N77" s="126"/>
      <c r="O77" s="132"/>
      <c r="P77" s="131"/>
      <c r="Q77" s="131"/>
      <c r="R77" s="133"/>
      <c r="S77" s="133"/>
      <c r="T77" s="65"/>
      <c r="U77" s="65"/>
      <c r="V77" s="65"/>
      <c r="W77" s="65"/>
      <c r="X77" s="65"/>
      <c r="Y77" s="116"/>
      <c r="Z77" s="65"/>
      <c r="AA77" s="65"/>
      <c r="AB77" s="65"/>
      <c r="AC77" s="65"/>
      <c r="AD77" s="65"/>
      <c r="AE77" s="65"/>
      <c r="AF77" s="65"/>
      <c r="AG77" s="65"/>
      <c r="AH77" s="65"/>
      <c r="AI77" s="65"/>
    </row>
    <row r="78" spans="1:35" s="129" customFormat="1" ht="21.75" customHeight="1">
      <c r="A78" s="133"/>
      <c r="B78" s="126"/>
      <c r="C78" s="126"/>
      <c r="D78" s="127"/>
      <c r="E78" s="66"/>
      <c r="F78" s="66"/>
      <c r="G78" s="66"/>
      <c r="H78" s="66"/>
      <c r="I78" s="66"/>
      <c r="J78" s="66"/>
      <c r="K78" s="66"/>
      <c r="L78" s="130"/>
      <c r="M78" s="126"/>
      <c r="N78" s="126"/>
      <c r="O78" s="132"/>
      <c r="P78" s="131"/>
      <c r="Q78" s="131"/>
      <c r="R78" s="133"/>
      <c r="S78" s="133"/>
      <c r="T78" s="65"/>
      <c r="U78" s="65"/>
      <c r="V78" s="65"/>
      <c r="W78" s="65"/>
      <c r="X78" s="65"/>
      <c r="Y78" s="116"/>
      <c r="Z78" s="65"/>
      <c r="AA78" s="65"/>
      <c r="AB78" s="65"/>
      <c r="AC78" s="65"/>
      <c r="AD78" s="65"/>
      <c r="AE78" s="65"/>
      <c r="AF78" s="65"/>
      <c r="AG78" s="65"/>
      <c r="AH78" s="65"/>
      <c r="AI78" s="65"/>
    </row>
    <row r="79" spans="1:35" s="129" customFormat="1" ht="21.75" customHeight="1">
      <c r="A79" s="133"/>
      <c r="B79" s="126"/>
      <c r="C79" s="126"/>
      <c r="D79" s="127"/>
      <c r="E79" s="66"/>
      <c r="F79" s="66"/>
      <c r="G79" s="66"/>
      <c r="H79" s="66"/>
      <c r="I79" s="66"/>
      <c r="J79" s="66"/>
      <c r="K79" s="66"/>
      <c r="L79" s="130"/>
      <c r="M79" s="126"/>
      <c r="N79" s="126"/>
      <c r="O79" s="132"/>
      <c r="P79" s="131"/>
      <c r="Q79" s="131"/>
      <c r="R79" s="133"/>
      <c r="S79" s="133"/>
      <c r="T79" s="65"/>
      <c r="U79" s="65"/>
      <c r="V79" s="65"/>
      <c r="W79" s="65"/>
      <c r="X79" s="65"/>
      <c r="Y79" s="116"/>
      <c r="Z79" s="65"/>
      <c r="AA79" s="65"/>
      <c r="AB79" s="65"/>
      <c r="AC79" s="65"/>
      <c r="AD79" s="65"/>
      <c r="AE79" s="65"/>
      <c r="AF79" s="65"/>
      <c r="AG79" s="65"/>
      <c r="AH79" s="65"/>
      <c r="AI79" s="65"/>
    </row>
    <row r="80" spans="1:35" s="129" customFormat="1" ht="21.75" customHeight="1">
      <c r="A80" s="133"/>
      <c r="B80" s="126"/>
      <c r="C80" s="126"/>
      <c r="D80" s="127"/>
      <c r="E80" s="66"/>
      <c r="F80" s="66"/>
      <c r="G80" s="66"/>
      <c r="H80" s="66"/>
      <c r="I80" s="66"/>
      <c r="J80" s="66"/>
      <c r="K80" s="66"/>
      <c r="L80" s="130"/>
      <c r="M80" s="126"/>
      <c r="N80" s="126"/>
      <c r="O80" s="132"/>
      <c r="P80" s="131"/>
      <c r="Q80" s="131"/>
      <c r="R80" s="133"/>
      <c r="S80" s="133"/>
      <c r="T80" s="65"/>
      <c r="U80" s="65"/>
      <c r="V80" s="65"/>
      <c r="W80" s="65"/>
      <c r="X80" s="65"/>
      <c r="Y80" s="8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29" customFormat="1" ht="21.75" customHeight="1">
      <c r="A81" s="133"/>
      <c r="B81" s="126"/>
      <c r="C81" s="126"/>
      <c r="D81" s="127"/>
      <c r="E81" s="66"/>
      <c r="F81" s="66"/>
      <c r="G81" s="66"/>
      <c r="H81" s="66"/>
      <c r="I81" s="66"/>
      <c r="J81" s="66"/>
      <c r="K81" s="66"/>
      <c r="L81" s="130"/>
      <c r="M81" s="126"/>
      <c r="N81" s="126"/>
      <c r="O81" s="132"/>
      <c r="P81" s="131"/>
      <c r="Q81" s="131"/>
      <c r="R81" s="133"/>
      <c r="S81" s="133"/>
      <c r="T81" s="65"/>
      <c r="U81" s="65"/>
      <c r="V81" s="65"/>
      <c r="W81" s="65"/>
      <c r="X81" s="65"/>
      <c r="Y81" s="8"/>
      <c r="Z81" s="65"/>
      <c r="AA81" s="65"/>
      <c r="AB81" s="65"/>
      <c r="AC81" s="65"/>
      <c r="AD81" s="65"/>
      <c r="AE81" s="65"/>
      <c r="AF81" s="65"/>
      <c r="AG81" s="65"/>
      <c r="AH81" s="65"/>
      <c r="AI81" s="65"/>
    </row>
    <row r="82" spans="1:35" s="129" customFormat="1" ht="21.75" customHeight="1">
      <c r="A82" s="133"/>
      <c r="B82" s="126"/>
      <c r="C82" s="126"/>
      <c r="D82" s="127"/>
      <c r="E82" s="66"/>
      <c r="F82" s="66"/>
      <c r="G82" s="66"/>
      <c r="H82" s="66"/>
      <c r="I82" s="66"/>
      <c r="J82" s="66"/>
      <c r="K82" s="66"/>
      <c r="L82" s="130"/>
      <c r="M82" s="126"/>
      <c r="N82" s="126"/>
      <c r="O82" s="132"/>
      <c r="P82" s="131"/>
      <c r="Q82" s="131"/>
      <c r="R82" s="133"/>
      <c r="S82" s="133"/>
      <c r="T82" s="65"/>
      <c r="U82" s="65"/>
      <c r="V82" s="65"/>
      <c r="W82" s="65"/>
      <c r="X82" s="65"/>
      <c r="Y82" s="8"/>
      <c r="Z82" s="65"/>
      <c r="AA82" s="65"/>
      <c r="AB82" s="65"/>
      <c r="AC82" s="65"/>
      <c r="AD82" s="65"/>
      <c r="AE82" s="65"/>
      <c r="AF82" s="65"/>
      <c r="AG82" s="65"/>
      <c r="AH82" s="65"/>
      <c r="AI82" s="65"/>
    </row>
    <row r="83" spans="1:35" s="129" customFormat="1" ht="21.75" customHeight="1">
      <c r="A83" s="133"/>
      <c r="B83" s="126"/>
      <c r="C83" s="126"/>
      <c r="D83" s="127"/>
      <c r="E83" s="66"/>
      <c r="F83" s="66"/>
      <c r="G83" s="66"/>
      <c r="H83" s="66"/>
      <c r="I83" s="66"/>
      <c r="J83" s="66"/>
      <c r="K83" s="66"/>
      <c r="L83" s="130"/>
      <c r="M83" s="126"/>
      <c r="N83" s="126"/>
      <c r="O83" s="132"/>
      <c r="P83" s="131"/>
      <c r="Q83" s="131"/>
      <c r="R83" s="133"/>
      <c r="S83" s="133"/>
      <c r="T83" s="65"/>
      <c r="U83" s="65"/>
      <c r="V83" s="65"/>
      <c r="W83" s="65"/>
      <c r="X83" s="65"/>
      <c r="Y83" s="8"/>
      <c r="Z83" s="65"/>
      <c r="AA83" s="65"/>
      <c r="AB83" s="65"/>
      <c r="AC83" s="65"/>
      <c r="AD83" s="65"/>
      <c r="AE83" s="65"/>
      <c r="AF83" s="65"/>
      <c r="AG83" s="65"/>
      <c r="AH83" s="65"/>
      <c r="AI83" s="65"/>
    </row>
    <row r="84" spans="1:35" s="129" customFormat="1" ht="21.75" customHeight="1">
      <c r="A84" s="133"/>
      <c r="B84" s="126"/>
      <c r="C84" s="126"/>
      <c r="D84" s="127"/>
      <c r="E84" s="66"/>
      <c r="F84" s="66"/>
      <c r="G84" s="66"/>
      <c r="H84" s="66"/>
      <c r="I84" s="66"/>
      <c r="J84" s="66"/>
      <c r="K84" s="66"/>
      <c r="L84" s="130"/>
      <c r="M84" s="126"/>
      <c r="N84" s="126"/>
      <c r="O84" s="132"/>
      <c r="P84" s="131"/>
      <c r="Q84" s="131"/>
      <c r="R84" s="133"/>
      <c r="S84" s="133"/>
      <c r="T84" s="65"/>
      <c r="U84" s="65"/>
      <c r="V84" s="65"/>
      <c r="W84" s="65"/>
      <c r="X84" s="65"/>
      <c r="Y84" s="8"/>
      <c r="Z84" s="65"/>
      <c r="AA84" s="65"/>
      <c r="AB84" s="65"/>
      <c r="AC84" s="65"/>
      <c r="AD84" s="65"/>
      <c r="AE84" s="65"/>
      <c r="AF84" s="65"/>
      <c r="AG84" s="65"/>
      <c r="AH84" s="65"/>
      <c r="AI84" s="65"/>
    </row>
    <row r="85" spans="1:35" s="129" customFormat="1" ht="21.75" customHeight="1">
      <c r="A85" s="133"/>
      <c r="B85" s="126"/>
      <c r="C85" s="126"/>
      <c r="D85" s="127"/>
      <c r="E85" s="66"/>
      <c r="F85" s="66"/>
      <c r="G85" s="66"/>
      <c r="H85" s="66"/>
      <c r="I85" s="66"/>
      <c r="J85" s="66"/>
      <c r="K85" s="66"/>
      <c r="L85" s="130"/>
      <c r="M85" s="126"/>
      <c r="N85" s="126"/>
      <c r="O85" s="132"/>
      <c r="P85" s="131"/>
      <c r="Q85" s="131"/>
      <c r="R85" s="133"/>
      <c r="S85" s="133"/>
      <c r="T85" s="65"/>
      <c r="U85" s="65"/>
      <c r="V85" s="65"/>
      <c r="W85" s="65"/>
      <c r="X85" s="65"/>
      <c r="Y85" s="8"/>
      <c r="Z85" s="65"/>
      <c r="AA85" s="65"/>
      <c r="AB85" s="65"/>
      <c r="AC85" s="65"/>
      <c r="AD85" s="65"/>
      <c r="AE85" s="65"/>
      <c r="AF85" s="65"/>
      <c r="AG85" s="65"/>
      <c r="AH85" s="65"/>
      <c r="AI85" s="65"/>
    </row>
    <row r="86" spans="1:35" s="129" customFormat="1" ht="21.75" customHeight="1">
      <c r="A86" s="133"/>
      <c r="B86" s="126"/>
      <c r="C86" s="126"/>
      <c r="D86" s="127"/>
      <c r="E86" s="66"/>
      <c r="F86" s="66"/>
      <c r="G86" s="66"/>
      <c r="H86" s="66"/>
      <c r="I86" s="66"/>
      <c r="J86" s="66"/>
      <c r="K86" s="66"/>
      <c r="L86" s="130"/>
      <c r="M86" s="126"/>
      <c r="N86" s="126"/>
      <c r="O86" s="132"/>
      <c r="P86" s="131"/>
      <c r="Q86" s="131"/>
      <c r="R86" s="133"/>
      <c r="S86" s="133"/>
      <c r="T86" s="65"/>
      <c r="U86" s="65"/>
      <c r="V86" s="65"/>
      <c r="W86" s="65"/>
      <c r="X86" s="65"/>
      <c r="Y86" s="8"/>
      <c r="Z86" s="65"/>
      <c r="AA86" s="65"/>
      <c r="AB86" s="65"/>
      <c r="AC86" s="65"/>
      <c r="AD86" s="65"/>
      <c r="AE86" s="65"/>
      <c r="AF86" s="65"/>
      <c r="AG86" s="65"/>
      <c r="AH86" s="65"/>
      <c r="AI86" s="65"/>
    </row>
    <row r="87" spans="1:35" s="129" customFormat="1" ht="21.75" customHeight="1">
      <c r="A87" s="133"/>
      <c r="B87" s="126"/>
      <c r="C87" s="126"/>
      <c r="D87" s="127"/>
      <c r="E87" s="66"/>
      <c r="F87" s="66"/>
      <c r="G87" s="66"/>
      <c r="H87" s="66"/>
      <c r="I87" s="66"/>
      <c r="J87" s="66"/>
      <c r="K87" s="66"/>
      <c r="L87" s="130"/>
      <c r="M87" s="126"/>
      <c r="N87" s="126"/>
      <c r="O87" s="132"/>
      <c r="P87" s="131"/>
      <c r="Q87" s="131"/>
      <c r="R87" s="133"/>
      <c r="S87" s="133"/>
      <c r="T87" s="65"/>
      <c r="U87" s="65"/>
      <c r="V87" s="65"/>
      <c r="W87" s="65"/>
      <c r="X87" s="65"/>
      <c r="Y87" s="8"/>
      <c r="Z87" s="65"/>
      <c r="AA87" s="65"/>
      <c r="AB87" s="65"/>
      <c r="AC87" s="65"/>
      <c r="AD87" s="65"/>
      <c r="AE87" s="65"/>
      <c r="AF87" s="65"/>
      <c r="AG87" s="65"/>
      <c r="AH87" s="65"/>
      <c r="AI87" s="65"/>
    </row>
    <row r="88" spans="1:35" s="129" customFormat="1" ht="21.75" customHeight="1">
      <c r="A88" s="133"/>
      <c r="B88" s="126"/>
      <c r="C88" s="126"/>
      <c r="D88" s="127"/>
      <c r="E88" s="66"/>
      <c r="F88" s="66"/>
      <c r="G88" s="66"/>
      <c r="H88" s="66"/>
      <c r="I88" s="66"/>
      <c r="J88" s="66"/>
      <c r="K88" s="66"/>
      <c r="L88" s="130"/>
      <c r="M88" s="126"/>
      <c r="N88" s="126"/>
      <c r="O88" s="132"/>
      <c r="P88" s="131"/>
      <c r="Q88" s="131"/>
      <c r="R88" s="133"/>
      <c r="S88" s="133"/>
      <c r="T88" s="65"/>
      <c r="U88" s="65"/>
      <c r="V88" s="65"/>
      <c r="W88" s="65"/>
      <c r="X88" s="65"/>
      <c r="Y88" s="8"/>
      <c r="Z88" s="65"/>
      <c r="AA88" s="65"/>
      <c r="AB88" s="65"/>
      <c r="AC88" s="65"/>
      <c r="AD88" s="65"/>
      <c r="AE88" s="65"/>
      <c r="AF88" s="65"/>
      <c r="AG88" s="65"/>
      <c r="AH88" s="65"/>
      <c r="AI88" s="65"/>
    </row>
    <row r="89" spans="1:35" s="129" customFormat="1" ht="21.75" customHeight="1">
      <c r="A89" s="133"/>
      <c r="B89" s="126"/>
      <c r="C89" s="126"/>
      <c r="D89" s="127"/>
      <c r="E89" s="66"/>
      <c r="F89" s="66"/>
      <c r="G89" s="66"/>
      <c r="H89" s="66"/>
      <c r="I89" s="66"/>
      <c r="J89" s="66"/>
      <c r="K89" s="66"/>
      <c r="L89" s="130"/>
      <c r="M89" s="126"/>
      <c r="N89" s="126"/>
      <c r="O89" s="132"/>
      <c r="P89" s="131"/>
      <c r="Q89" s="131"/>
      <c r="R89" s="133"/>
      <c r="S89" s="133"/>
      <c r="T89" s="65"/>
      <c r="U89" s="65"/>
      <c r="V89" s="65"/>
      <c r="W89" s="65"/>
      <c r="X89" s="65"/>
      <c r="Y89" s="8"/>
      <c r="Z89" s="65"/>
      <c r="AA89" s="65"/>
      <c r="AB89" s="65"/>
      <c r="AC89" s="65"/>
      <c r="AD89" s="65"/>
      <c r="AE89" s="65"/>
      <c r="AF89" s="65"/>
      <c r="AG89" s="65"/>
      <c r="AH89" s="65"/>
      <c r="AI89" s="65"/>
    </row>
    <row r="90" spans="1:35" s="129" customFormat="1" ht="21.75" customHeight="1">
      <c r="A90" s="133"/>
      <c r="B90" s="126"/>
      <c r="C90" s="126"/>
      <c r="D90" s="127"/>
      <c r="E90" s="66"/>
      <c r="F90" s="66"/>
      <c r="G90" s="66"/>
      <c r="H90" s="66"/>
      <c r="I90" s="66"/>
      <c r="J90" s="66"/>
      <c r="K90" s="66"/>
      <c r="L90" s="130"/>
      <c r="M90" s="126"/>
      <c r="N90" s="126"/>
      <c r="O90" s="132"/>
      <c r="P90" s="131"/>
      <c r="Q90" s="131"/>
      <c r="R90" s="133"/>
      <c r="S90" s="133"/>
      <c r="T90" s="65"/>
      <c r="U90" s="65"/>
      <c r="V90" s="65"/>
      <c r="W90" s="65"/>
      <c r="X90" s="65"/>
      <c r="Y90" s="8"/>
      <c r="Z90" s="65"/>
      <c r="AA90" s="65"/>
      <c r="AB90" s="65"/>
      <c r="AC90" s="65"/>
      <c r="AD90" s="65"/>
      <c r="AE90" s="65"/>
      <c r="AF90" s="65"/>
      <c r="AG90" s="65"/>
      <c r="AH90" s="65"/>
      <c r="AI90" s="65"/>
    </row>
    <row r="91" spans="1:35" s="10" customFormat="1" ht="21.75" customHeight="1">
      <c r="A91" s="137"/>
      <c r="B91" s="6"/>
      <c r="C91" s="6"/>
      <c r="D91" s="7"/>
      <c r="E91" s="8"/>
      <c r="F91" s="8"/>
      <c r="G91" s="8"/>
      <c r="H91" s="8"/>
      <c r="I91" s="8"/>
      <c r="J91" s="8"/>
      <c r="K91" s="8"/>
      <c r="L91" s="11"/>
      <c r="M91" s="13"/>
      <c r="N91" s="13"/>
      <c r="O91" s="14"/>
      <c r="P91" s="12"/>
      <c r="Q91" s="12"/>
      <c r="R91" s="15"/>
      <c r="S91" s="15"/>
      <c r="T91" s="16"/>
      <c r="U91" s="16"/>
      <c r="V91" s="16"/>
      <c r="W91" s="16"/>
      <c r="X91" s="16"/>
      <c r="Y91" s="8"/>
      <c r="Z91" s="16"/>
      <c r="AA91" s="16"/>
      <c r="AB91" s="16"/>
      <c r="AC91" s="16"/>
      <c r="AD91" s="134"/>
      <c r="AE91" s="134"/>
      <c r="AF91" s="134"/>
      <c r="AG91" s="134"/>
      <c r="AH91" s="134"/>
      <c r="AI91" s="134"/>
    </row>
    <row r="92" spans="1:35" s="10" customFormat="1" ht="21.75" customHeight="1">
      <c r="A92" s="137"/>
      <c r="B92" s="6"/>
      <c r="C92" s="6"/>
      <c r="D92" s="7"/>
      <c r="E92" s="8"/>
      <c r="F92" s="8"/>
      <c r="G92" s="8"/>
      <c r="H92" s="8"/>
      <c r="I92" s="8"/>
      <c r="J92" s="8"/>
      <c r="K92" s="8"/>
      <c r="L92" s="11"/>
      <c r="M92" s="13"/>
      <c r="N92" s="13"/>
      <c r="O92" s="14"/>
      <c r="P92" s="12"/>
      <c r="Q92" s="12"/>
      <c r="R92" s="15"/>
      <c r="S92" s="15"/>
      <c r="T92" s="16"/>
      <c r="U92" s="16"/>
      <c r="V92" s="16"/>
      <c r="W92" s="16"/>
      <c r="X92" s="16"/>
      <c r="Y92" s="8"/>
      <c r="Z92" s="16"/>
      <c r="AA92" s="16"/>
      <c r="AB92" s="16"/>
      <c r="AC92" s="16"/>
      <c r="AD92" s="134"/>
      <c r="AE92" s="134"/>
      <c r="AF92" s="134"/>
      <c r="AG92" s="134"/>
      <c r="AH92" s="134"/>
      <c r="AI92" s="134"/>
    </row>
    <row r="93" spans="1:35" s="10" customFormat="1" ht="21.75" customHeight="1">
      <c r="A93" s="137"/>
      <c r="B93" s="6"/>
      <c r="C93" s="6"/>
      <c r="D93" s="7"/>
      <c r="E93" s="8"/>
      <c r="F93" s="8"/>
      <c r="G93" s="8"/>
      <c r="H93" s="8"/>
      <c r="I93" s="8"/>
      <c r="J93" s="8"/>
      <c r="K93" s="8"/>
      <c r="L93" s="11"/>
      <c r="M93" s="13"/>
      <c r="N93" s="13"/>
      <c r="O93" s="14"/>
      <c r="P93" s="12"/>
      <c r="Q93" s="12"/>
      <c r="R93" s="15"/>
      <c r="S93" s="15"/>
      <c r="T93" s="16"/>
      <c r="U93" s="16"/>
      <c r="V93" s="16"/>
      <c r="W93" s="16"/>
      <c r="X93" s="16"/>
      <c r="Y93" s="8"/>
      <c r="Z93" s="16"/>
      <c r="AA93" s="16"/>
      <c r="AB93" s="16"/>
      <c r="AC93" s="16"/>
      <c r="AD93" s="134"/>
      <c r="AE93" s="134"/>
      <c r="AF93" s="134"/>
      <c r="AG93" s="134"/>
      <c r="AH93" s="134"/>
      <c r="AI93" s="134"/>
    </row>
    <row r="94" spans="1:35" s="10" customFormat="1" ht="21.75" customHeight="1">
      <c r="A94" s="137"/>
      <c r="B94" s="6"/>
      <c r="C94" s="6"/>
      <c r="D94" s="7"/>
      <c r="E94" s="8"/>
      <c r="F94" s="8"/>
      <c r="G94" s="8"/>
      <c r="H94" s="8"/>
      <c r="I94" s="8"/>
      <c r="J94" s="8"/>
      <c r="K94" s="8"/>
      <c r="L94" s="11"/>
      <c r="M94" s="13"/>
      <c r="N94" s="13"/>
      <c r="O94" s="14"/>
      <c r="P94" s="12"/>
      <c r="Q94" s="12"/>
      <c r="R94" s="15"/>
      <c r="S94" s="15"/>
      <c r="T94" s="16"/>
      <c r="U94" s="16"/>
      <c r="V94" s="16"/>
      <c r="W94" s="16"/>
      <c r="X94" s="16"/>
      <c r="Y94" s="65"/>
      <c r="Z94" s="16"/>
      <c r="AA94" s="16"/>
      <c r="AB94" s="16"/>
      <c r="AC94" s="16"/>
      <c r="AD94" s="134"/>
      <c r="AE94" s="134"/>
      <c r="AF94" s="134"/>
      <c r="AG94" s="134"/>
      <c r="AH94" s="134"/>
      <c r="AI94" s="134"/>
    </row>
    <row r="95" spans="1:35" s="10" customFormat="1" ht="21.75" customHeight="1">
      <c r="A95" s="137"/>
      <c r="B95" s="6"/>
      <c r="C95" s="6"/>
      <c r="D95" s="7"/>
      <c r="E95" s="8"/>
      <c r="F95" s="8"/>
      <c r="G95" s="8"/>
      <c r="H95" s="8"/>
      <c r="I95" s="8"/>
      <c r="J95" s="8"/>
      <c r="K95" s="8"/>
      <c r="L95" s="11"/>
      <c r="M95" s="13"/>
      <c r="N95" s="13"/>
      <c r="O95" s="14"/>
      <c r="P95" s="12"/>
      <c r="Q95" s="12"/>
      <c r="R95" s="15"/>
      <c r="S95" s="15"/>
      <c r="T95" s="16"/>
      <c r="U95" s="16"/>
      <c r="V95" s="16"/>
      <c r="W95" s="16"/>
      <c r="X95" s="16"/>
      <c r="Y95" s="65"/>
      <c r="Z95" s="16"/>
      <c r="AA95" s="16"/>
      <c r="AB95" s="16"/>
      <c r="AC95" s="16"/>
      <c r="AD95" s="134"/>
      <c r="AE95" s="134"/>
      <c r="AF95" s="134"/>
      <c r="AG95" s="134"/>
      <c r="AH95" s="134"/>
      <c r="AI95" s="134"/>
    </row>
    <row r="96" spans="1:35" s="10" customFormat="1" ht="21.75" customHeight="1">
      <c r="A96" s="137"/>
      <c r="B96" s="6"/>
      <c r="C96" s="6"/>
      <c r="D96" s="7"/>
      <c r="E96" s="8"/>
      <c r="F96" s="8"/>
      <c r="G96" s="8"/>
      <c r="H96" s="8"/>
      <c r="I96" s="8"/>
      <c r="J96" s="8"/>
      <c r="K96" s="8"/>
      <c r="L96" s="11"/>
      <c r="M96" s="13"/>
      <c r="N96" s="13"/>
      <c r="O96" s="14"/>
      <c r="P96" s="12"/>
      <c r="Q96" s="12"/>
      <c r="R96" s="15"/>
      <c r="S96" s="15"/>
      <c r="T96" s="16"/>
      <c r="U96" s="16"/>
      <c r="V96" s="16"/>
      <c r="W96" s="16"/>
      <c r="X96" s="16"/>
      <c r="Y96" s="65"/>
      <c r="Z96" s="16"/>
      <c r="AA96" s="16"/>
      <c r="AB96" s="16"/>
      <c r="AC96" s="16"/>
      <c r="AD96" s="134"/>
      <c r="AE96" s="134"/>
      <c r="AF96" s="134"/>
      <c r="AG96" s="134"/>
      <c r="AH96" s="134"/>
      <c r="AI96" s="134"/>
    </row>
    <row r="97" spans="1:35" s="10" customFormat="1" ht="21.75" customHeight="1">
      <c r="A97" s="137"/>
      <c r="B97" s="6"/>
      <c r="C97" s="6"/>
      <c r="D97" s="7"/>
      <c r="E97" s="8"/>
      <c r="F97" s="8"/>
      <c r="G97" s="8"/>
      <c r="H97" s="8"/>
      <c r="I97" s="8"/>
      <c r="J97" s="8"/>
      <c r="K97" s="8"/>
      <c r="L97" s="11"/>
      <c r="M97" s="13"/>
      <c r="N97" s="13"/>
      <c r="O97" s="14"/>
      <c r="P97" s="12"/>
      <c r="Q97" s="12"/>
      <c r="R97" s="15"/>
      <c r="S97" s="15"/>
      <c r="T97" s="16"/>
      <c r="U97" s="16"/>
      <c r="V97" s="16"/>
      <c r="W97" s="16"/>
      <c r="X97" s="16"/>
      <c r="Y97" s="65"/>
      <c r="Z97" s="16"/>
      <c r="AA97" s="16"/>
      <c r="AB97" s="16"/>
      <c r="AC97" s="16"/>
      <c r="AD97" s="134"/>
      <c r="AE97" s="134"/>
      <c r="AF97" s="134"/>
      <c r="AG97" s="134"/>
      <c r="AH97" s="134"/>
      <c r="AI97" s="134"/>
    </row>
    <row r="98" spans="1:35">
      <c r="Y98" s="133"/>
    </row>
    <row r="99" spans="1:35">
      <c r="Y99" s="133"/>
    </row>
    <row r="100" spans="1:35">
      <c r="Y100" s="133"/>
    </row>
    <row r="101" spans="1:35">
      <c r="Y101" s="133"/>
    </row>
    <row r="102" spans="1:35">
      <c r="Y102" s="133"/>
    </row>
    <row r="103" spans="1:35">
      <c r="Y103" s="133"/>
    </row>
    <row r="104" spans="1:35">
      <c r="Y104" s="133"/>
    </row>
    <row r="105" spans="1:35">
      <c r="Y105" s="133"/>
    </row>
    <row r="106" spans="1:35">
      <c r="Y106" s="133"/>
    </row>
    <row r="107" spans="1:35">
      <c r="Y107" s="133"/>
    </row>
    <row r="108" spans="1:35">
      <c r="Y108" s="133"/>
    </row>
    <row r="109" spans="1:35">
      <c r="Y109" s="133"/>
    </row>
    <row r="110" spans="1:35">
      <c r="Y110" s="133"/>
    </row>
    <row r="111" spans="1:35">
      <c r="Y111" s="133"/>
    </row>
    <row r="112" spans="1:35">
      <c r="Y112" s="133"/>
    </row>
    <row r="113" spans="1:35">
      <c r="A113" s="8"/>
      <c r="B113" s="8"/>
      <c r="C113" s="8"/>
      <c r="D113" s="8"/>
      <c r="L113" s="8"/>
      <c r="M113" s="10"/>
      <c r="N113" s="8"/>
      <c r="O113" s="8"/>
      <c r="P113" s="8"/>
      <c r="Q113" s="8"/>
      <c r="R113" s="8"/>
      <c r="S113" s="10"/>
      <c r="T113" s="8"/>
      <c r="U113" s="8"/>
      <c r="V113" s="8"/>
      <c r="W113" s="8"/>
      <c r="X113" s="8"/>
      <c r="Y113" s="133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>
      <c r="A114" s="8"/>
      <c r="B114" s="8"/>
      <c r="C114" s="8"/>
      <c r="D114" s="8"/>
      <c r="L114" s="8"/>
      <c r="M114" s="10"/>
      <c r="N114" s="8"/>
      <c r="O114" s="8"/>
      <c r="P114" s="8"/>
      <c r="Q114" s="8"/>
      <c r="R114" s="8"/>
      <c r="S114" s="10"/>
      <c r="T114" s="8"/>
      <c r="U114" s="8"/>
      <c r="V114" s="8"/>
      <c r="W114" s="8"/>
      <c r="X114" s="8"/>
      <c r="Y114" s="133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>
      <c r="A115" s="8"/>
      <c r="B115" s="8"/>
      <c r="C115" s="8"/>
      <c r="D115" s="8"/>
      <c r="L115" s="8"/>
      <c r="M115" s="10"/>
      <c r="N115" s="8"/>
      <c r="O115" s="8"/>
      <c r="P115" s="8"/>
      <c r="Q115" s="8"/>
      <c r="R115" s="8"/>
      <c r="S115" s="10"/>
      <c r="T115" s="8"/>
      <c r="U115" s="8"/>
      <c r="V115" s="8"/>
      <c r="W115" s="8"/>
      <c r="X115" s="8"/>
      <c r="Y115" s="133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>
      <c r="A116" s="8"/>
      <c r="B116" s="8"/>
      <c r="C116" s="8"/>
      <c r="D116" s="8"/>
      <c r="L116" s="8"/>
      <c r="M116" s="10"/>
      <c r="N116" s="8"/>
      <c r="O116" s="8"/>
      <c r="P116" s="8"/>
      <c r="Q116" s="8"/>
      <c r="R116" s="8"/>
      <c r="S116" s="10"/>
      <c r="T116" s="8"/>
      <c r="U116" s="8"/>
      <c r="V116" s="8"/>
      <c r="W116" s="8"/>
      <c r="X116" s="8"/>
      <c r="Y116" s="133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>
      <c r="A117" s="8"/>
      <c r="B117" s="8"/>
      <c r="C117" s="8"/>
      <c r="D117" s="8"/>
      <c r="L117" s="8"/>
      <c r="M117" s="10"/>
      <c r="N117" s="8"/>
      <c r="O117" s="8"/>
      <c r="P117" s="8"/>
      <c r="Q117" s="8"/>
      <c r="R117" s="8"/>
      <c r="S117" s="10"/>
      <c r="T117" s="8"/>
      <c r="U117" s="8"/>
      <c r="V117" s="8"/>
      <c r="W117" s="8"/>
      <c r="X117" s="8"/>
      <c r="Y117" s="133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>
      <c r="A118" s="8"/>
      <c r="B118" s="8"/>
      <c r="C118" s="8"/>
      <c r="D118" s="8"/>
      <c r="L118" s="8"/>
      <c r="M118" s="10"/>
      <c r="N118" s="8"/>
      <c r="O118" s="8"/>
      <c r="P118" s="8"/>
      <c r="Q118" s="8"/>
      <c r="R118" s="8"/>
      <c r="S118" s="10"/>
      <c r="T118" s="8"/>
      <c r="U118" s="8"/>
      <c r="V118" s="8"/>
      <c r="W118" s="8"/>
      <c r="X118" s="8"/>
      <c r="Y118" s="133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>
      <c r="A119" s="8"/>
      <c r="B119" s="8"/>
      <c r="C119" s="8"/>
      <c r="D119" s="8"/>
      <c r="L119" s="8"/>
      <c r="M119" s="10"/>
      <c r="N119" s="8"/>
      <c r="O119" s="8"/>
      <c r="P119" s="8"/>
      <c r="Q119" s="8"/>
      <c r="R119" s="8"/>
      <c r="S119" s="10"/>
      <c r="T119" s="8"/>
      <c r="U119" s="8"/>
      <c r="V119" s="8"/>
      <c r="W119" s="8"/>
      <c r="X119" s="8"/>
      <c r="Y119" s="133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>
      <c r="A120" s="8"/>
      <c r="B120" s="8"/>
      <c r="C120" s="8"/>
      <c r="D120" s="8"/>
      <c r="L120" s="8"/>
      <c r="M120" s="10"/>
      <c r="N120" s="8"/>
      <c r="O120" s="8"/>
      <c r="P120" s="8"/>
      <c r="Q120" s="8"/>
      <c r="R120" s="8"/>
      <c r="S120" s="10"/>
      <c r="T120" s="8"/>
      <c r="U120" s="8"/>
      <c r="V120" s="8"/>
      <c r="W120" s="8"/>
      <c r="X120" s="8"/>
      <c r="Y120" s="133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>
      <c r="A121" s="8"/>
      <c r="B121" s="8"/>
      <c r="C121" s="8"/>
      <c r="D121" s="8"/>
      <c r="L121" s="8"/>
      <c r="M121" s="10"/>
      <c r="N121" s="8"/>
      <c r="O121" s="8"/>
      <c r="P121" s="8"/>
      <c r="Q121" s="8"/>
      <c r="R121" s="8"/>
      <c r="S121" s="10"/>
      <c r="T121" s="8"/>
      <c r="U121" s="8"/>
      <c r="V121" s="8"/>
      <c r="W121" s="8"/>
      <c r="X121" s="8"/>
      <c r="Y121" s="133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>
      <c r="A122" s="8"/>
      <c r="B122" s="8"/>
      <c r="C122" s="8"/>
      <c r="D122" s="8"/>
      <c r="L122" s="8"/>
      <c r="M122" s="10"/>
      <c r="N122" s="8"/>
      <c r="O122" s="8"/>
      <c r="P122" s="8"/>
      <c r="Q122" s="8"/>
      <c r="R122" s="8"/>
      <c r="S122" s="10"/>
      <c r="T122" s="8"/>
      <c r="U122" s="8"/>
      <c r="V122" s="8"/>
      <c r="W122" s="8"/>
      <c r="X122" s="8"/>
      <c r="Y122" s="133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>
      <c r="A123" s="8"/>
      <c r="B123" s="8"/>
      <c r="C123" s="8"/>
      <c r="D123" s="8"/>
      <c r="L123" s="8"/>
      <c r="M123" s="10"/>
      <c r="N123" s="8"/>
      <c r="O123" s="8"/>
      <c r="P123" s="8"/>
      <c r="Q123" s="8"/>
      <c r="R123" s="8"/>
      <c r="S123" s="10"/>
      <c r="T123" s="8"/>
      <c r="U123" s="8"/>
      <c r="V123" s="8"/>
      <c r="W123" s="8"/>
      <c r="X123" s="8"/>
      <c r="Y123" s="133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>
      <c r="A124" s="8"/>
      <c r="B124" s="8"/>
      <c r="C124" s="8"/>
      <c r="D124" s="8"/>
      <c r="L124" s="8"/>
      <c r="M124" s="10"/>
      <c r="N124" s="8"/>
      <c r="O124" s="8"/>
      <c r="P124" s="8"/>
      <c r="Q124" s="8"/>
      <c r="R124" s="8"/>
      <c r="S124" s="10"/>
      <c r="T124" s="8"/>
      <c r="U124" s="8"/>
      <c r="V124" s="8"/>
      <c r="W124" s="8"/>
      <c r="X124" s="8"/>
      <c r="Y124" s="133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>
      <c r="A125" s="8"/>
      <c r="B125" s="8"/>
      <c r="C125" s="8"/>
      <c r="D125" s="8"/>
      <c r="L125" s="8"/>
      <c r="M125" s="10"/>
      <c r="N125" s="8"/>
      <c r="O125" s="8"/>
      <c r="P125" s="8"/>
      <c r="Q125" s="8"/>
      <c r="R125" s="8"/>
      <c r="S125" s="10"/>
      <c r="T125" s="8"/>
      <c r="U125" s="8"/>
      <c r="V125" s="8"/>
      <c r="W125" s="8"/>
      <c r="X125" s="8"/>
      <c r="Y125" s="133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>
      <c r="A126" s="8"/>
      <c r="B126" s="8"/>
      <c r="C126" s="8"/>
      <c r="D126" s="8"/>
      <c r="L126" s="8"/>
      <c r="M126" s="10"/>
      <c r="N126" s="8"/>
      <c r="O126" s="8"/>
      <c r="P126" s="8"/>
      <c r="Q126" s="8"/>
      <c r="R126" s="8"/>
      <c r="S126" s="10"/>
      <c r="T126" s="8"/>
      <c r="U126" s="8"/>
      <c r="V126" s="8"/>
      <c r="W126" s="8"/>
      <c r="X126" s="8"/>
      <c r="Y126" s="133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>
      <c r="A127" s="8"/>
      <c r="B127" s="8"/>
      <c r="C127" s="8"/>
      <c r="D127" s="8"/>
      <c r="L127" s="8"/>
      <c r="M127" s="10"/>
      <c r="N127" s="8"/>
      <c r="O127" s="8"/>
      <c r="P127" s="8"/>
      <c r="Q127" s="8"/>
      <c r="R127" s="8"/>
      <c r="S127" s="10"/>
      <c r="T127" s="8"/>
      <c r="U127" s="8"/>
      <c r="V127" s="8"/>
      <c r="W127" s="8"/>
      <c r="X127" s="8"/>
      <c r="Y127" s="133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>
      <c r="A128" s="8"/>
      <c r="B128" s="8"/>
      <c r="C128" s="8"/>
      <c r="D128" s="8"/>
      <c r="L128" s="8"/>
      <c r="M128" s="10"/>
      <c r="N128" s="8"/>
      <c r="O128" s="8"/>
      <c r="P128" s="8"/>
      <c r="Q128" s="8"/>
      <c r="R128" s="8"/>
      <c r="S128" s="10"/>
      <c r="T128" s="8"/>
      <c r="U128" s="8"/>
      <c r="V128" s="8"/>
      <c r="W128" s="8"/>
      <c r="X128" s="8"/>
      <c r="Y128" s="133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>
      <c r="A129" s="8"/>
      <c r="B129" s="8"/>
      <c r="C129" s="8"/>
      <c r="D129" s="8"/>
      <c r="L129" s="8"/>
      <c r="M129" s="10"/>
      <c r="N129" s="8"/>
      <c r="O129" s="8"/>
      <c r="P129" s="8"/>
      <c r="Q129" s="8"/>
      <c r="R129" s="8"/>
      <c r="S129" s="10"/>
      <c r="T129" s="8"/>
      <c r="U129" s="8"/>
      <c r="V129" s="8"/>
      <c r="W129" s="8"/>
      <c r="X129" s="8"/>
      <c r="Y129" s="133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>
      <c r="A130" s="8"/>
      <c r="B130" s="8"/>
      <c r="C130" s="8"/>
      <c r="D130" s="8"/>
      <c r="L130" s="8"/>
      <c r="M130" s="10"/>
      <c r="N130" s="8"/>
      <c r="O130" s="8"/>
      <c r="P130" s="8"/>
      <c r="Q130" s="8"/>
      <c r="R130" s="8"/>
      <c r="S130" s="10"/>
      <c r="T130" s="8"/>
      <c r="U130" s="8"/>
      <c r="V130" s="8"/>
      <c r="W130" s="8"/>
      <c r="X130" s="8"/>
      <c r="Y130" s="133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>
      <c r="A131" s="8"/>
      <c r="B131" s="8"/>
      <c r="C131" s="8"/>
      <c r="D131" s="8"/>
      <c r="L131" s="8"/>
      <c r="M131" s="10"/>
      <c r="N131" s="8"/>
      <c r="O131" s="8"/>
      <c r="P131" s="8"/>
      <c r="Q131" s="8"/>
      <c r="R131" s="8"/>
      <c r="S131" s="10"/>
      <c r="T131" s="8"/>
      <c r="U131" s="8"/>
      <c r="V131" s="8"/>
      <c r="W131" s="8"/>
      <c r="X131" s="8"/>
      <c r="Y131" s="133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>
      <c r="A132" s="8"/>
      <c r="B132" s="8"/>
      <c r="C132" s="8"/>
      <c r="D132" s="8"/>
      <c r="L132" s="8"/>
      <c r="M132" s="10"/>
      <c r="N132" s="8"/>
      <c r="O132" s="8"/>
      <c r="P132" s="8"/>
      <c r="Q132" s="8"/>
      <c r="R132" s="8"/>
      <c r="S132" s="10"/>
      <c r="T132" s="8"/>
      <c r="U132" s="8"/>
      <c r="V132" s="8"/>
      <c r="W132" s="8"/>
      <c r="X132" s="8"/>
      <c r="Y132" s="133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</sheetData>
  <mergeCells count="16">
    <mergeCell ref="D30:M30"/>
    <mergeCell ref="W4:W5"/>
    <mergeCell ref="L5:M5"/>
    <mergeCell ref="N5:Q5"/>
    <mergeCell ref="R5:S5"/>
    <mergeCell ref="N6:O6"/>
    <mergeCell ref="P6:Q6"/>
    <mergeCell ref="D1:W1"/>
    <mergeCell ref="D2:W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31"/>
  <sheetViews>
    <sheetView view="pageBreakPreview" topLeftCell="B7" zoomScale="80" zoomScaleSheetLayoutView="80" workbookViewId="0">
      <selection activeCell="C69" sqref="C69"/>
    </sheetView>
  </sheetViews>
  <sheetFormatPr defaultRowHeight="23.25"/>
  <cols>
    <col min="1" max="1" width="7.87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9" width="9.625" style="8" customWidth="1"/>
    <col min="10" max="10" width="10.875" style="8" customWidth="1"/>
    <col min="11" max="11" width="9.875" style="8" bestFit="1" customWidth="1"/>
    <col min="12" max="12" width="8.125" style="11" customWidth="1"/>
    <col min="13" max="13" width="10.625" style="12" customWidth="1"/>
    <col min="14" max="14" width="5.5" style="13" customWidth="1"/>
    <col min="15" max="15" width="5.5" style="14" customWidth="1"/>
    <col min="16" max="17" width="5.5" style="12" customWidth="1"/>
    <col min="18" max="18" width="7.625" style="15" customWidth="1"/>
    <col min="19" max="19" width="7.625" style="16" customWidth="1"/>
    <col min="20" max="20" width="11" style="16" customWidth="1"/>
    <col min="21" max="23" width="9.875" style="16" customWidth="1"/>
    <col min="24" max="25" width="7.625" style="15" customWidth="1"/>
    <col min="26" max="29" width="9" style="16"/>
    <col min="30" max="35" width="9" style="134"/>
    <col min="36" max="16384" width="9" style="8"/>
  </cols>
  <sheetData>
    <row r="1" spans="1:35" s="1330" customFormat="1" ht="29.25">
      <c r="A1" s="1340"/>
      <c r="B1" s="1336"/>
      <c r="C1" s="1336"/>
      <c r="D1" s="2436" t="s">
        <v>229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51"/>
      <c r="Y1" s="1333"/>
    </row>
    <row r="2" spans="1:35" s="1334" customFormat="1" ht="23.25" customHeight="1">
      <c r="A2" s="1343"/>
      <c r="B2" s="1332"/>
      <c r="C2" s="1332"/>
      <c r="D2" s="2436" t="s">
        <v>1078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28"/>
      <c r="Y2" s="1333"/>
    </row>
    <row r="3" spans="1:35" ht="27.7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A7" s="99"/>
      <c r="B7" s="40"/>
      <c r="C7" s="40"/>
      <c r="D7" s="42" t="s">
        <v>38</v>
      </c>
      <c r="E7" s="43"/>
      <c r="F7" s="46"/>
      <c r="G7" s="46"/>
      <c r="H7" s="46"/>
      <c r="I7" s="46"/>
      <c r="J7" s="46"/>
      <c r="K7" s="46"/>
      <c r="L7" s="45"/>
      <c r="M7" s="46"/>
      <c r="N7" s="40"/>
      <c r="O7" s="47"/>
      <c r="P7" s="48"/>
      <c r="Q7" s="49"/>
      <c r="R7" s="44"/>
      <c r="S7" s="46"/>
      <c r="T7" s="46"/>
      <c r="U7" s="46"/>
      <c r="V7" s="46"/>
      <c r="W7" s="46"/>
      <c r="X7" s="44"/>
      <c r="Y7" s="44"/>
    </row>
    <row r="8" spans="1:35" s="186" customFormat="1">
      <c r="A8" s="67" t="s">
        <v>784</v>
      </c>
      <c r="B8" s="69">
        <v>1</v>
      </c>
      <c r="C8" s="69">
        <v>1</v>
      </c>
      <c r="D8" s="120" t="s">
        <v>1079</v>
      </c>
      <c r="E8" s="90">
        <v>76000</v>
      </c>
      <c r="F8" s="184"/>
      <c r="G8" s="184"/>
      <c r="H8" s="1482">
        <v>48165.3</v>
      </c>
      <c r="I8" s="184"/>
      <c r="J8" s="184"/>
      <c r="K8" s="1482">
        <f>SUM(E8-H8)</f>
        <v>27834.699999999997</v>
      </c>
      <c r="L8" s="73" t="s">
        <v>52</v>
      </c>
      <c r="M8" s="73" t="s">
        <v>1592</v>
      </c>
      <c r="N8" s="69">
        <v>10</v>
      </c>
      <c r="O8" s="75" t="s">
        <v>31</v>
      </c>
      <c r="P8" s="92">
        <v>7</v>
      </c>
      <c r="Q8" s="93" t="s">
        <v>31</v>
      </c>
      <c r="R8" s="68">
        <v>80</v>
      </c>
      <c r="S8" s="67">
        <v>93.73</v>
      </c>
      <c r="T8" s="163" t="s">
        <v>131</v>
      </c>
      <c r="U8" s="163" t="s">
        <v>131</v>
      </c>
      <c r="V8" s="163" t="s">
        <v>131</v>
      </c>
      <c r="W8" s="163" t="s">
        <v>170</v>
      </c>
      <c r="X8" s="68" t="s">
        <v>41</v>
      </c>
      <c r="Y8" s="163" t="s">
        <v>170</v>
      </c>
      <c r="Z8" s="94"/>
      <c r="AA8" s="94"/>
      <c r="AB8" s="94"/>
      <c r="AC8" s="94"/>
      <c r="AD8" s="94"/>
      <c r="AE8" s="94"/>
      <c r="AF8" s="94"/>
      <c r="AG8" s="94"/>
      <c r="AH8" s="94"/>
      <c r="AI8" s="94"/>
    </row>
    <row r="9" spans="1:35" s="50" customFormat="1">
      <c r="A9" s="99"/>
      <c r="B9" s="40"/>
      <c r="C9" s="40"/>
      <c r="D9" s="42" t="s">
        <v>84</v>
      </c>
      <c r="E9" s="43"/>
      <c r="F9" s="46"/>
      <c r="G9" s="46"/>
      <c r="H9" s="46"/>
      <c r="I9" s="46"/>
      <c r="J9" s="46"/>
      <c r="K9" s="46"/>
      <c r="L9" s="45"/>
      <c r="M9" s="46"/>
      <c r="N9" s="40"/>
      <c r="O9" s="47"/>
      <c r="P9" s="48"/>
      <c r="Q9" s="49"/>
      <c r="R9" s="44"/>
      <c r="S9" s="46"/>
      <c r="T9" s="46"/>
      <c r="U9" s="46"/>
      <c r="V9" s="46"/>
      <c r="W9" s="46"/>
      <c r="X9" s="44"/>
      <c r="Y9" s="668"/>
    </row>
    <row r="10" spans="1:35" s="186" customFormat="1">
      <c r="A10" s="67" t="s">
        <v>778</v>
      </c>
      <c r="B10" s="69">
        <v>2</v>
      </c>
      <c r="C10" s="69">
        <v>1</v>
      </c>
      <c r="D10" s="120" t="s">
        <v>1080</v>
      </c>
      <c r="E10" s="90">
        <v>100000</v>
      </c>
      <c r="F10" s="184"/>
      <c r="G10" s="184"/>
      <c r="H10" s="184"/>
      <c r="I10" s="184"/>
      <c r="J10" s="184"/>
      <c r="K10" s="184"/>
      <c r="L10" s="73" t="s">
        <v>87</v>
      </c>
      <c r="M10" s="67"/>
      <c r="N10" s="69">
        <v>20</v>
      </c>
      <c r="O10" s="75" t="s">
        <v>31</v>
      </c>
      <c r="P10" s="92"/>
      <c r="Q10" s="93"/>
      <c r="R10" s="68">
        <v>80</v>
      </c>
      <c r="S10" s="67"/>
      <c r="T10" s="67"/>
      <c r="U10" s="67"/>
      <c r="V10" s="67"/>
      <c r="W10" s="67"/>
      <c r="X10" s="68" t="s">
        <v>41</v>
      </c>
      <c r="Y10" s="163" t="s">
        <v>131</v>
      </c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spans="1:35" s="66" customFormat="1">
      <c r="A11" s="65"/>
      <c r="B11" s="126"/>
      <c r="C11" s="126"/>
      <c r="D11" s="127"/>
      <c r="L11" s="130"/>
      <c r="M11" s="131"/>
      <c r="N11" s="126"/>
      <c r="O11" s="132"/>
      <c r="P11" s="131"/>
      <c r="Q11" s="131"/>
      <c r="R11" s="133"/>
      <c r="S11" s="65"/>
      <c r="T11" s="65"/>
      <c r="U11" s="65"/>
      <c r="V11" s="65"/>
      <c r="W11" s="65"/>
      <c r="X11" s="133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s="66" customFormat="1">
      <c r="A12" s="65"/>
      <c r="B12" s="126"/>
      <c r="C12" s="126"/>
      <c r="D12" s="2457" t="s">
        <v>100</v>
      </c>
      <c r="E12" s="2457"/>
      <c r="F12" s="2457"/>
      <c r="G12" s="2457"/>
      <c r="H12" s="2457"/>
      <c r="I12" s="2457"/>
      <c r="J12" s="2457"/>
      <c r="K12" s="2457"/>
      <c r="L12" s="2457"/>
      <c r="M12" s="2457"/>
      <c r="N12" s="126"/>
      <c r="O12" s="132"/>
      <c r="P12" s="131"/>
      <c r="Q12" s="131"/>
      <c r="R12" s="133"/>
      <c r="S12" s="65"/>
      <c r="T12" s="65"/>
      <c r="U12" s="65"/>
      <c r="V12" s="65"/>
      <c r="W12" s="65"/>
      <c r="X12" s="133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</row>
    <row r="13" spans="1:35" s="66" customFormat="1" ht="21.75" customHeight="1">
      <c r="A13" s="65"/>
      <c r="B13" s="126"/>
      <c r="C13" s="126"/>
      <c r="D13" s="127"/>
      <c r="L13" s="130"/>
      <c r="M13" s="131"/>
      <c r="N13" s="126"/>
      <c r="O13" s="132"/>
      <c r="P13" s="131"/>
      <c r="Q13" s="131"/>
      <c r="R13" s="133"/>
      <c r="S13" s="65"/>
      <c r="T13" s="65"/>
      <c r="U13" s="65"/>
      <c r="V13" s="65"/>
      <c r="W13" s="65"/>
      <c r="X13" s="133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35" s="66" customFormat="1" ht="21.75" customHeight="1">
      <c r="A14" s="65"/>
      <c r="B14" s="126"/>
      <c r="C14" s="126"/>
      <c r="D14" s="127"/>
      <c r="L14" s="130"/>
      <c r="M14" s="131"/>
      <c r="N14" s="126"/>
      <c r="O14" s="132"/>
      <c r="P14" s="131"/>
      <c r="Q14" s="131"/>
      <c r="R14" s="133"/>
      <c r="S14" s="65"/>
      <c r="T14" s="65"/>
      <c r="U14" s="65"/>
      <c r="V14" s="65"/>
      <c r="W14" s="65"/>
      <c r="X14" s="133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s="66" customFormat="1" ht="21.75" customHeight="1">
      <c r="A15" s="65"/>
      <c r="B15" s="126"/>
      <c r="C15" s="126"/>
      <c r="D15" s="127"/>
      <c r="L15" s="130"/>
      <c r="M15" s="131"/>
      <c r="N15" s="126"/>
      <c r="O15" s="132"/>
      <c r="P15" s="131"/>
      <c r="Q15" s="131"/>
      <c r="R15" s="133"/>
      <c r="S15" s="65"/>
      <c r="T15" s="65"/>
      <c r="U15" s="65"/>
      <c r="V15" s="65"/>
      <c r="W15" s="65"/>
      <c r="X15" s="133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s="66" customFormat="1" ht="21.75" customHeight="1">
      <c r="A16" s="65"/>
      <c r="B16" s="126"/>
      <c r="C16" s="126"/>
      <c r="D16" s="127"/>
      <c r="L16" s="130"/>
      <c r="M16" s="131"/>
      <c r="N16" s="126"/>
      <c r="O16" s="132"/>
      <c r="P16" s="131"/>
      <c r="Q16" s="131"/>
      <c r="R16" s="133"/>
      <c r="S16" s="65"/>
      <c r="T16" s="65"/>
      <c r="U16" s="65"/>
      <c r="V16" s="65"/>
      <c r="W16" s="65"/>
      <c r="X16" s="133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1:35" s="66" customFormat="1" ht="21.75" customHeight="1">
      <c r="A17" s="65"/>
      <c r="B17" s="126"/>
      <c r="C17" s="126"/>
      <c r="D17" s="127"/>
      <c r="L17" s="130"/>
      <c r="M17" s="131"/>
      <c r="N17" s="126"/>
      <c r="O17" s="132"/>
      <c r="P17" s="131"/>
      <c r="Q17" s="131"/>
      <c r="R17" s="133"/>
      <c r="S17" s="65"/>
      <c r="T17" s="65"/>
      <c r="U17" s="65"/>
      <c r="V17" s="65"/>
      <c r="W17" s="65"/>
      <c r="X17" s="133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</row>
    <row r="18" spans="1:35" s="66" customFormat="1" ht="21.75" customHeight="1">
      <c r="A18" s="65"/>
      <c r="B18" s="126"/>
      <c r="C18" s="126"/>
      <c r="D18" s="127"/>
      <c r="L18" s="130"/>
      <c r="M18" s="131"/>
      <c r="N18" s="126"/>
      <c r="O18" s="132"/>
      <c r="P18" s="131"/>
      <c r="Q18" s="131"/>
      <c r="R18" s="133"/>
      <c r="S18" s="65"/>
      <c r="T18" s="65"/>
      <c r="U18" s="65"/>
      <c r="V18" s="65"/>
      <c r="W18" s="65"/>
      <c r="X18" s="133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35" s="129" customFormat="1" ht="21.75" customHeight="1">
      <c r="A19" s="133"/>
      <c r="B19" s="126"/>
      <c r="C19" s="126"/>
      <c r="D19" s="127"/>
      <c r="E19" s="66"/>
      <c r="F19" s="66"/>
      <c r="G19" s="66"/>
      <c r="H19" s="66"/>
      <c r="I19" s="66"/>
      <c r="J19" s="66"/>
      <c r="K19" s="66"/>
      <c r="L19" s="130"/>
      <c r="M19" s="131"/>
      <c r="N19" s="126"/>
      <c r="O19" s="132"/>
      <c r="P19" s="131"/>
      <c r="Q19" s="131"/>
      <c r="R19" s="133"/>
      <c r="S19" s="65"/>
      <c r="T19" s="65"/>
      <c r="U19" s="65"/>
      <c r="V19" s="65"/>
      <c r="W19" s="65"/>
      <c r="X19" s="133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</row>
    <row r="20" spans="1:35" s="129" customFormat="1" ht="21.75" customHeight="1">
      <c r="A20" s="133"/>
      <c r="B20" s="126"/>
      <c r="C20" s="126"/>
      <c r="D20" s="127"/>
      <c r="E20" s="66"/>
      <c r="F20" s="66"/>
      <c r="G20" s="66"/>
      <c r="H20" s="66"/>
      <c r="I20" s="66"/>
      <c r="J20" s="66"/>
      <c r="K20" s="66"/>
      <c r="L20" s="130"/>
      <c r="M20" s="131"/>
      <c r="N20" s="126"/>
      <c r="O20" s="132"/>
      <c r="P20" s="131"/>
      <c r="Q20" s="131"/>
      <c r="R20" s="133"/>
      <c r="S20" s="65"/>
      <c r="T20" s="65"/>
      <c r="U20" s="65"/>
      <c r="V20" s="65"/>
      <c r="W20" s="65"/>
      <c r="X20" s="133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  <row r="21" spans="1:35" s="129" customFormat="1" ht="21.75" customHeight="1">
      <c r="A21" s="133"/>
      <c r="B21" s="126"/>
      <c r="C21" s="126"/>
      <c r="D21" s="127"/>
      <c r="E21" s="66"/>
      <c r="F21" s="66"/>
      <c r="G21" s="66"/>
      <c r="H21" s="66"/>
      <c r="I21" s="66"/>
      <c r="J21" s="66"/>
      <c r="K21" s="66"/>
      <c r="L21" s="130"/>
      <c r="M21" s="131"/>
      <c r="N21" s="126"/>
      <c r="O21" s="132"/>
      <c r="P21" s="131"/>
      <c r="Q21" s="131"/>
      <c r="R21" s="133"/>
      <c r="S21" s="65"/>
      <c r="T21" s="65"/>
      <c r="U21" s="65"/>
      <c r="V21" s="65"/>
      <c r="W21" s="65"/>
      <c r="X21" s="133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5" s="129" customFormat="1" ht="21.75" customHeight="1">
      <c r="A22" s="133"/>
      <c r="B22" s="126"/>
      <c r="C22" s="126"/>
      <c r="D22" s="127"/>
      <c r="E22" s="66"/>
      <c r="F22" s="66"/>
      <c r="G22" s="66"/>
      <c r="H22" s="66"/>
      <c r="I22" s="66"/>
      <c r="J22" s="66"/>
      <c r="K22" s="66"/>
      <c r="L22" s="130"/>
      <c r="M22" s="131"/>
      <c r="N22" s="126"/>
      <c r="O22" s="132"/>
      <c r="P22" s="131"/>
      <c r="Q22" s="131"/>
      <c r="R22" s="133"/>
      <c r="S22" s="65"/>
      <c r="T22" s="65"/>
      <c r="U22" s="65"/>
      <c r="V22" s="65"/>
      <c r="W22" s="65"/>
      <c r="X22" s="133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1:35" s="129" customFormat="1" ht="21.75" customHeight="1">
      <c r="A23" s="133"/>
      <c r="B23" s="126"/>
      <c r="C23" s="126"/>
      <c r="D23" s="127"/>
      <c r="E23" s="66"/>
      <c r="F23" s="66"/>
      <c r="G23" s="66"/>
      <c r="H23" s="66"/>
      <c r="I23" s="66"/>
      <c r="J23" s="66"/>
      <c r="K23" s="66"/>
      <c r="L23" s="130"/>
      <c r="M23" s="131"/>
      <c r="N23" s="126"/>
      <c r="O23" s="132"/>
      <c r="P23" s="131"/>
      <c r="Q23" s="131"/>
      <c r="R23" s="133"/>
      <c r="S23" s="65"/>
      <c r="T23" s="65"/>
      <c r="U23" s="65"/>
      <c r="V23" s="65"/>
      <c r="W23" s="65"/>
      <c r="X23" s="133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s="129" customFormat="1" ht="21.75" customHeight="1">
      <c r="A24" s="133"/>
      <c r="B24" s="126"/>
      <c r="C24" s="126"/>
      <c r="D24" s="127"/>
      <c r="E24" s="66"/>
      <c r="F24" s="66"/>
      <c r="G24" s="66"/>
      <c r="H24" s="66"/>
      <c r="I24" s="66"/>
      <c r="J24" s="66"/>
      <c r="K24" s="66"/>
      <c r="L24" s="130"/>
      <c r="M24" s="131"/>
      <c r="N24" s="126"/>
      <c r="O24" s="132"/>
      <c r="P24" s="131"/>
      <c r="Q24" s="131"/>
      <c r="R24" s="133"/>
      <c r="S24" s="65"/>
      <c r="T24" s="65"/>
      <c r="U24" s="65"/>
      <c r="V24" s="65"/>
      <c r="W24" s="65"/>
      <c r="X24" s="133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s="129" customFormat="1" ht="21.75" customHeight="1">
      <c r="A25" s="133"/>
      <c r="B25" s="126"/>
      <c r="C25" s="126"/>
      <c r="D25" s="127"/>
      <c r="E25" s="66"/>
      <c r="F25" s="66"/>
      <c r="G25" s="66"/>
      <c r="H25" s="66"/>
      <c r="I25" s="66"/>
      <c r="J25" s="66"/>
      <c r="K25" s="66"/>
      <c r="L25" s="130"/>
      <c r="M25" s="131"/>
      <c r="N25" s="126"/>
      <c r="O25" s="132"/>
      <c r="P25" s="131"/>
      <c r="Q25" s="131"/>
      <c r="R25" s="133"/>
      <c r="S25" s="65"/>
      <c r="T25" s="65"/>
      <c r="U25" s="65"/>
      <c r="V25" s="65"/>
      <c r="W25" s="65"/>
      <c r="X25" s="133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5" s="129" customFormat="1" ht="21.75" customHeight="1">
      <c r="A26" s="133"/>
      <c r="B26" s="126"/>
      <c r="C26" s="126"/>
      <c r="D26" s="127"/>
      <c r="E26" s="66"/>
      <c r="F26" s="66"/>
      <c r="G26" s="66"/>
      <c r="H26" s="66"/>
      <c r="I26" s="66"/>
      <c r="J26" s="66"/>
      <c r="K26" s="66"/>
      <c r="L26" s="130"/>
      <c r="M26" s="131"/>
      <c r="N26" s="126"/>
      <c r="O26" s="132"/>
      <c r="P26" s="131"/>
      <c r="Q26" s="131"/>
      <c r="R26" s="133"/>
      <c r="S26" s="65"/>
      <c r="T26" s="65"/>
      <c r="U26" s="65"/>
      <c r="V26" s="65"/>
      <c r="W26" s="65"/>
      <c r="X26" s="133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</row>
    <row r="27" spans="1:35" s="129" customFormat="1" ht="21.75" customHeight="1">
      <c r="A27" s="133"/>
      <c r="B27" s="126"/>
      <c r="C27" s="126"/>
      <c r="D27" s="127"/>
      <c r="E27" s="66"/>
      <c r="F27" s="66"/>
      <c r="G27" s="66"/>
      <c r="H27" s="66"/>
      <c r="I27" s="66"/>
      <c r="J27" s="66"/>
      <c r="K27" s="66"/>
      <c r="L27" s="130"/>
      <c r="M27" s="131"/>
      <c r="N27" s="126"/>
      <c r="O27" s="132"/>
      <c r="P27" s="131"/>
      <c r="Q27" s="131"/>
      <c r="R27" s="133"/>
      <c r="S27" s="65"/>
      <c r="T27" s="65"/>
      <c r="U27" s="65"/>
      <c r="V27" s="65"/>
      <c r="W27" s="65"/>
      <c r="X27" s="133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</row>
    <row r="28" spans="1:35" s="129" customFormat="1" ht="21.75" customHeight="1">
      <c r="A28" s="133"/>
      <c r="B28" s="126"/>
      <c r="C28" s="126"/>
      <c r="D28" s="127"/>
      <c r="E28" s="66"/>
      <c r="F28" s="66"/>
      <c r="G28" s="66"/>
      <c r="H28" s="66"/>
      <c r="I28" s="66"/>
      <c r="J28" s="66"/>
      <c r="K28" s="66"/>
      <c r="L28" s="130"/>
      <c r="M28" s="131"/>
      <c r="N28" s="126"/>
      <c r="O28" s="132"/>
      <c r="P28" s="131"/>
      <c r="Q28" s="131"/>
      <c r="R28" s="133"/>
      <c r="S28" s="65"/>
      <c r="T28" s="65"/>
      <c r="U28" s="65"/>
      <c r="V28" s="65"/>
      <c r="W28" s="65"/>
      <c r="X28" s="133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35" s="129" customFormat="1" ht="21.75" customHeight="1">
      <c r="A29" s="133"/>
      <c r="B29" s="126"/>
      <c r="C29" s="126"/>
      <c r="D29" s="127"/>
      <c r="E29" s="66"/>
      <c r="F29" s="66"/>
      <c r="G29" s="66"/>
      <c r="H29" s="66"/>
      <c r="I29" s="66"/>
      <c r="J29" s="66"/>
      <c r="K29" s="66"/>
      <c r="L29" s="130"/>
      <c r="M29" s="131"/>
      <c r="N29" s="126"/>
      <c r="O29" s="132"/>
      <c r="P29" s="131"/>
      <c r="Q29" s="131"/>
      <c r="R29" s="133"/>
      <c r="S29" s="65"/>
      <c r="T29" s="65"/>
      <c r="U29" s="65"/>
      <c r="V29" s="65"/>
      <c r="W29" s="65"/>
      <c r="X29" s="133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s="129" customFormat="1" ht="21.75" customHeight="1">
      <c r="A30" s="133"/>
      <c r="B30" s="126"/>
      <c r="C30" s="126"/>
      <c r="D30" s="127"/>
      <c r="E30" s="66"/>
      <c r="F30" s="66"/>
      <c r="G30" s="66"/>
      <c r="H30" s="66"/>
      <c r="I30" s="66"/>
      <c r="J30" s="66"/>
      <c r="K30" s="66"/>
      <c r="L30" s="130"/>
      <c r="M30" s="131"/>
      <c r="N30" s="126"/>
      <c r="O30" s="132"/>
      <c r="P30" s="131"/>
      <c r="Q30" s="131"/>
      <c r="R30" s="133"/>
      <c r="S30" s="65"/>
      <c r="T30" s="65"/>
      <c r="U30" s="65"/>
      <c r="V30" s="65"/>
      <c r="W30" s="65"/>
      <c r="X30" s="133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129" customFormat="1" ht="21.75" customHeight="1">
      <c r="A31" s="133"/>
      <c r="B31" s="126"/>
      <c r="C31" s="126"/>
      <c r="D31" s="127"/>
      <c r="E31" s="66"/>
      <c r="F31" s="66"/>
      <c r="G31" s="66"/>
      <c r="H31" s="66"/>
      <c r="I31" s="66"/>
      <c r="J31" s="66"/>
      <c r="K31" s="66"/>
      <c r="L31" s="130"/>
      <c r="M31" s="131"/>
      <c r="N31" s="126"/>
      <c r="O31" s="132"/>
      <c r="P31" s="131"/>
      <c r="Q31" s="131"/>
      <c r="R31" s="133"/>
      <c r="S31" s="65"/>
      <c r="T31" s="65"/>
      <c r="U31" s="65"/>
      <c r="V31" s="65"/>
      <c r="W31" s="65"/>
      <c r="X31" s="133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129" customFormat="1" ht="21.75" customHeight="1">
      <c r="A32" s="133"/>
      <c r="B32" s="126"/>
      <c r="C32" s="126"/>
      <c r="D32" s="127"/>
      <c r="E32" s="66"/>
      <c r="F32" s="66"/>
      <c r="G32" s="66"/>
      <c r="H32" s="66"/>
      <c r="I32" s="66"/>
      <c r="J32" s="66"/>
      <c r="K32" s="66"/>
      <c r="L32" s="130"/>
      <c r="M32" s="131"/>
      <c r="N32" s="126"/>
      <c r="O32" s="132"/>
      <c r="P32" s="131"/>
      <c r="Q32" s="131"/>
      <c r="R32" s="133"/>
      <c r="S32" s="65"/>
      <c r="T32" s="65"/>
      <c r="U32" s="65"/>
      <c r="V32" s="65"/>
      <c r="W32" s="65"/>
      <c r="X32" s="133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s="129" customFormat="1" ht="21.75" customHeight="1">
      <c r="A33" s="133"/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31"/>
      <c r="N33" s="126"/>
      <c r="O33" s="132"/>
      <c r="P33" s="131"/>
      <c r="Q33" s="131"/>
      <c r="R33" s="133"/>
      <c r="S33" s="65"/>
      <c r="T33" s="65"/>
      <c r="U33" s="65"/>
      <c r="V33" s="65"/>
      <c r="W33" s="65"/>
      <c r="X33" s="133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s="129" customFormat="1" ht="21.75" customHeight="1">
      <c r="A34" s="133"/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31"/>
      <c r="N34" s="126"/>
      <c r="O34" s="132"/>
      <c r="P34" s="131"/>
      <c r="Q34" s="131"/>
      <c r="R34" s="133"/>
      <c r="S34" s="65"/>
      <c r="T34" s="65"/>
      <c r="U34" s="65"/>
      <c r="V34" s="65"/>
      <c r="W34" s="65"/>
      <c r="X34" s="133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129" customFormat="1" ht="21.75" customHeight="1">
      <c r="A35" s="133"/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31"/>
      <c r="N35" s="126"/>
      <c r="O35" s="132"/>
      <c r="P35" s="131"/>
      <c r="Q35" s="131"/>
      <c r="R35" s="133"/>
      <c r="S35" s="65"/>
      <c r="T35" s="65"/>
      <c r="U35" s="65"/>
      <c r="V35" s="65"/>
      <c r="W35" s="65"/>
      <c r="X35" s="133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129" customFormat="1" ht="21.75" customHeight="1">
      <c r="A36" s="133"/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31"/>
      <c r="N36" s="126"/>
      <c r="O36" s="132"/>
      <c r="P36" s="131"/>
      <c r="Q36" s="131"/>
      <c r="R36" s="133"/>
      <c r="S36" s="65"/>
      <c r="T36" s="65"/>
      <c r="U36" s="65"/>
      <c r="V36" s="65"/>
      <c r="W36" s="65"/>
      <c r="X36" s="133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129" customFormat="1" ht="21.75" customHeight="1">
      <c r="A37" s="133"/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31"/>
      <c r="N37" s="126"/>
      <c r="O37" s="132"/>
      <c r="P37" s="131"/>
      <c r="Q37" s="131"/>
      <c r="R37" s="133"/>
      <c r="S37" s="65"/>
      <c r="T37" s="65"/>
      <c r="U37" s="65"/>
      <c r="V37" s="65"/>
      <c r="W37" s="65"/>
      <c r="X37" s="133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31"/>
      <c r="N38" s="126"/>
      <c r="O38" s="132"/>
      <c r="P38" s="131"/>
      <c r="Q38" s="131"/>
      <c r="R38" s="133"/>
      <c r="S38" s="65"/>
      <c r="T38" s="65"/>
      <c r="U38" s="65"/>
      <c r="V38" s="65"/>
      <c r="W38" s="65"/>
      <c r="X38" s="133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31"/>
      <c r="N39" s="126"/>
      <c r="O39" s="132"/>
      <c r="P39" s="131"/>
      <c r="Q39" s="131"/>
      <c r="R39" s="133"/>
      <c r="S39" s="65"/>
      <c r="T39" s="65"/>
      <c r="U39" s="65"/>
      <c r="V39" s="65"/>
      <c r="W39" s="65"/>
      <c r="X39" s="133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31"/>
      <c r="N40" s="126"/>
      <c r="O40" s="132"/>
      <c r="P40" s="131"/>
      <c r="Q40" s="131"/>
      <c r="R40" s="133"/>
      <c r="S40" s="65"/>
      <c r="T40" s="65"/>
      <c r="U40" s="65"/>
      <c r="V40" s="65"/>
      <c r="W40" s="65"/>
      <c r="X40" s="133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31"/>
      <c r="N41" s="126"/>
      <c r="O41" s="132"/>
      <c r="P41" s="131"/>
      <c r="Q41" s="131"/>
      <c r="R41" s="133"/>
      <c r="S41" s="65"/>
      <c r="T41" s="65"/>
      <c r="U41" s="65"/>
      <c r="V41" s="65"/>
      <c r="W41" s="65"/>
      <c r="X41" s="133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31"/>
      <c r="N42" s="126"/>
      <c r="O42" s="132"/>
      <c r="P42" s="131"/>
      <c r="Q42" s="131"/>
      <c r="R42" s="133"/>
      <c r="S42" s="65"/>
      <c r="T42" s="65"/>
      <c r="U42" s="65"/>
      <c r="V42" s="65"/>
      <c r="W42" s="65"/>
      <c r="X42" s="133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31"/>
      <c r="N43" s="126"/>
      <c r="O43" s="132"/>
      <c r="P43" s="131"/>
      <c r="Q43" s="131"/>
      <c r="R43" s="133"/>
      <c r="S43" s="65"/>
      <c r="T43" s="65"/>
      <c r="U43" s="65"/>
      <c r="V43" s="65"/>
      <c r="W43" s="65"/>
      <c r="X43" s="133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31"/>
      <c r="N44" s="126"/>
      <c r="O44" s="132"/>
      <c r="P44" s="131"/>
      <c r="Q44" s="131"/>
      <c r="R44" s="133"/>
      <c r="S44" s="65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31"/>
      <c r="N45" s="126"/>
      <c r="O45" s="132"/>
      <c r="P45" s="131"/>
      <c r="Q45" s="131"/>
      <c r="R45" s="133"/>
      <c r="S45" s="65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31"/>
      <c r="N46" s="126"/>
      <c r="O46" s="132"/>
      <c r="P46" s="131"/>
      <c r="Q46" s="131"/>
      <c r="R46" s="133"/>
      <c r="S46" s="65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31"/>
      <c r="N47" s="126"/>
      <c r="O47" s="132"/>
      <c r="P47" s="131"/>
      <c r="Q47" s="131"/>
      <c r="R47" s="133"/>
      <c r="S47" s="65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31"/>
      <c r="N48" s="126"/>
      <c r="O48" s="132"/>
      <c r="P48" s="131"/>
      <c r="Q48" s="131"/>
      <c r="R48" s="126"/>
      <c r="S48" s="131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31"/>
      <c r="N49" s="126"/>
      <c r="O49" s="132"/>
      <c r="P49" s="131"/>
      <c r="Q49" s="131"/>
      <c r="R49" s="126"/>
      <c r="S49" s="131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31"/>
      <c r="N50" s="126"/>
      <c r="O50" s="132"/>
      <c r="P50" s="131"/>
      <c r="Q50" s="131"/>
      <c r="R50" s="126"/>
      <c r="S50" s="131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31"/>
      <c r="N51" s="126"/>
      <c r="O51" s="132"/>
      <c r="P51" s="131"/>
      <c r="Q51" s="131"/>
      <c r="R51" s="126"/>
      <c r="S51" s="131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31"/>
      <c r="N52" s="126"/>
      <c r="O52" s="132"/>
      <c r="P52" s="131"/>
      <c r="Q52" s="131"/>
      <c r="R52" s="126"/>
      <c r="S52" s="131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31"/>
      <c r="N53" s="126"/>
      <c r="O53" s="132"/>
      <c r="P53" s="131"/>
      <c r="Q53" s="131"/>
      <c r="R53" s="126"/>
      <c r="S53" s="131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31"/>
      <c r="N54" s="126"/>
      <c r="O54" s="132"/>
      <c r="P54" s="131"/>
      <c r="Q54" s="131"/>
      <c r="R54" s="126"/>
      <c r="S54" s="131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31"/>
      <c r="N55" s="126"/>
      <c r="O55" s="132"/>
      <c r="P55" s="131"/>
      <c r="Q55" s="131"/>
      <c r="R55" s="126"/>
      <c r="S55" s="131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31"/>
      <c r="N56" s="126"/>
      <c r="O56" s="132"/>
      <c r="P56" s="131"/>
      <c r="Q56" s="131"/>
      <c r="R56" s="126"/>
      <c r="S56" s="131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31"/>
      <c r="N57" s="126"/>
      <c r="O57" s="132"/>
      <c r="P57" s="131"/>
      <c r="Q57" s="131"/>
      <c r="R57" s="126"/>
      <c r="S57" s="131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31"/>
      <c r="N58" s="126"/>
      <c r="O58" s="132"/>
      <c r="P58" s="131"/>
      <c r="Q58" s="131"/>
      <c r="R58" s="126"/>
      <c r="S58" s="131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31"/>
      <c r="N59" s="126"/>
      <c r="O59" s="132"/>
      <c r="P59" s="131"/>
      <c r="Q59" s="131"/>
      <c r="R59" s="126"/>
      <c r="S59" s="131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31"/>
      <c r="N60" s="126"/>
      <c r="O60" s="132"/>
      <c r="P60" s="131"/>
      <c r="Q60" s="131"/>
      <c r="R60" s="126"/>
      <c r="S60" s="131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31"/>
      <c r="N61" s="126"/>
      <c r="O61" s="132"/>
      <c r="P61" s="131"/>
      <c r="Q61" s="131"/>
      <c r="R61" s="126"/>
      <c r="S61" s="131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31"/>
      <c r="N62" s="126"/>
      <c r="O62" s="132"/>
      <c r="P62" s="131"/>
      <c r="Q62" s="131"/>
      <c r="R62" s="126"/>
      <c r="S62" s="131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31"/>
      <c r="N63" s="126"/>
      <c r="O63" s="132"/>
      <c r="P63" s="131"/>
      <c r="Q63" s="131"/>
      <c r="R63" s="126"/>
      <c r="S63" s="131"/>
      <c r="T63" s="131"/>
      <c r="U63" s="131"/>
      <c r="V63" s="131"/>
      <c r="W63" s="131"/>
      <c r="X63" s="126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31"/>
      <c r="N64" s="126"/>
      <c r="O64" s="132"/>
      <c r="P64" s="131"/>
      <c r="Q64" s="131"/>
      <c r="R64" s="126"/>
      <c r="S64" s="131"/>
      <c r="T64" s="131"/>
      <c r="U64" s="131"/>
      <c r="V64" s="131"/>
      <c r="W64" s="131"/>
      <c r="X64" s="126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31"/>
      <c r="N65" s="126"/>
      <c r="O65" s="132"/>
      <c r="P65" s="131"/>
      <c r="Q65" s="131"/>
      <c r="R65" s="126"/>
      <c r="S65" s="131"/>
      <c r="T65" s="131"/>
      <c r="U65" s="131"/>
      <c r="V65" s="131"/>
      <c r="W65" s="131"/>
      <c r="X65" s="126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31"/>
      <c r="N66" s="126"/>
      <c r="O66" s="132"/>
      <c r="P66" s="131"/>
      <c r="Q66" s="131"/>
      <c r="R66" s="126"/>
      <c r="S66" s="131"/>
      <c r="T66" s="131"/>
      <c r="U66" s="131"/>
      <c r="V66" s="131"/>
      <c r="W66" s="131"/>
      <c r="X66" s="126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31"/>
      <c r="N67" s="126"/>
      <c r="O67" s="132"/>
      <c r="P67" s="131"/>
      <c r="Q67" s="131"/>
      <c r="R67" s="126"/>
      <c r="S67" s="131"/>
      <c r="T67" s="131"/>
      <c r="U67" s="131"/>
      <c r="V67" s="131"/>
      <c r="W67" s="131"/>
      <c r="X67" s="126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31"/>
      <c r="N68" s="126"/>
      <c r="O68" s="132"/>
      <c r="P68" s="131"/>
      <c r="Q68" s="131"/>
      <c r="R68" s="126"/>
      <c r="S68" s="131"/>
      <c r="T68" s="131"/>
      <c r="U68" s="131"/>
      <c r="V68" s="131"/>
      <c r="W68" s="131"/>
      <c r="X68" s="126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31"/>
      <c r="N69" s="126"/>
      <c r="O69" s="132"/>
      <c r="P69" s="131"/>
      <c r="Q69" s="131"/>
      <c r="R69" s="126"/>
      <c r="S69" s="131"/>
      <c r="T69" s="131"/>
      <c r="U69" s="131"/>
      <c r="V69" s="131"/>
      <c r="W69" s="131"/>
      <c r="X69" s="126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31"/>
      <c r="N70" s="126"/>
      <c r="O70" s="132"/>
      <c r="P70" s="131"/>
      <c r="Q70" s="131"/>
      <c r="R70" s="133"/>
      <c r="S70" s="65"/>
      <c r="T70" s="65"/>
      <c r="U70" s="65"/>
      <c r="V70" s="65"/>
      <c r="W70" s="65"/>
      <c r="X70" s="133"/>
      <c r="Y70" s="6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31"/>
      <c r="N71" s="126"/>
      <c r="O71" s="132"/>
      <c r="P71" s="131"/>
      <c r="Q71" s="131"/>
      <c r="R71" s="133"/>
      <c r="S71" s="65"/>
      <c r="T71" s="65"/>
      <c r="U71" s="65"/>
      <c r="V71" s="65"/>
      <c r="W71" s="65"/>
      <c r="X71" s="133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0" customFormat="1" ht="21.75" customHeight="1">
      <c r="A72" s="137"/>
      <c r="B72" s="6"/>
      <c r="C72" s="6"/>
      <c r="D72" s="7"/>
      <c r="E72" s="8"/>
      <c r="F72" s="8"/>
      <c r="G72" s="8"/>
      <c r="H72" s="8"/>
      <c r="I72" s="8"/>
      <c r="J72" s="8"/>
      <c r="K72" s="8"/>
      <c r="L72" s="11"/>
      <c r="M72" s="12"/>
      <c r="N72" s="13"/>
      <c r="O72" s="14"/>
      <c r="P72" s="12"/>
      <c r="Q72" s="12"/>
      <c r="R72" s="15"/>
      <c r="S72" s="16"/>
      <c r="T72" s="16"/>
      <c r="U72" s="16"/>
      <c r="V72" s="16"/>
      <c r="W72" s="16"/>
      <c r="X72" s="15"/>
      <c r="Y72" s="116"/>
      <c r="Z72" s="16"/>
      <c r="AA72" s="16"/>
      <c r="AB72" s="16"/>
      <c r="AC72" s="16"/>
      <c r="AD72" s="134"/>
      <c r="AE72" s="134"/>
      <c r="AF72" s="134"/>
      <c r="AG72" s="134"/>
      <c r="AH72" s="134"/>
      <c r="AI72" s="134"/>
    </row>
    <row r="73" spans="1:35" s="10" customFormat="1" ht="21.75" customHeight="1">
      <c r="A73" s="137"/>
      <c r="B73" s="6"/>
      <c r="C73" s="6"/>
      <c r="D73" s="7"/>
      <c r="E73" s="8"/>
      <c r="F73" s="8"/>
      <c r="G73" s="8"/>
      <c r="H73" s="8"/>
      <c r="I73" s="8"/>
      <c r="J73" s="8"/>
      <c r="K73" s="8"/>
      <c r="L73" s="11"/>
      <c r="M73" s="12"/>
      <c r="N73" s="13"/>
      <c r="O73" s="14"/>
      <c r="P73" s="12"/>
      <c r="Q73" s="12"/>
      <c r="R73" s="15"/>
      <c r="S73" s="16"/>
      <c r="T73" s="16"/>
      <c r="U73" s="16"/>
      <c r="V73" s="16"/>
      <c r="W73" s="16"/>
      <c r="X73" s="15"/>
      <c r="Y73" s="116"/>
      <c r="Z73" s="16"/>
      <c r="AA73" s="16"/>
      <c r="AB73" s="16"/>
      <c r="AC73" s="16"/>
      <c r="AD73" s="134"/>
      <c r="AE73" s="134"/>
      <c r="AF73" s="134"/>
      <c r="AG73" s="134"/>
      <c r="AH73" s="134"/>
      <c r="AI73" s="134"/>
    </row>
    <row r="74" spans="1:35" s="10" customFormat="1" ht="21.75" customHeight="1">
      <c r="A74" s="137"/>
      <c r="B74" s="6"/>
      <c r="C74" s="6"/>
      <c r="D74" s="7"/>
      <c r="E74" s="8"/>
      <c r="F74" s="8"/>
      <c r="G74" s="8"/>
      <c r="H74" s="8"/>
      <c r="I74" s="8"/>
      <c r="J74" s="8"/>
      <c r="K74" s="8"/>
      <c r="L74" s="11"/>
      <c r="M74" s="12"/>
      <c r="N74" s="13"/>
      <c r="O74" s="14"/>
      <c r="P74" s="12"/>
      <c r="Q74" s="12"/>
      <c r="R74" s="15"/>
      <c r="S74" s="16"/>
      <c r="T74" s="16"/>
      <c r="U74" s="16"/>
      <c r="V74" s="16"/>
      <c r="W74" s="16"/>
      <c r="X74" s="15"/>
      <c r="Y74" s="116"/>
      <c r="Z74" s="16"/>
      <c r="AA74" s="16"/>
      <c r="AB74" s="16"/>
      <c r="AC74" s="16"/>
      <c r="AD74" s="134"/>
      <c r="AE74" s="134"/>
      <c r="AF74" s="134"/>
      <c r="AG74" s="134"/>
      <c r="AH74" s="134"/>
      <c r="AI74" s="134"/>
    </row>
    <row r="75" spans="1:35" s="10" customFormat="1" ht="21.75" customHeight="1">
      <c r="A75" s="137"/>
      <c r="B75" s="6"/>
      <c r="C75" s="6"/>
      <c r="D75" s="7"/>
      <c r="E75" s="8"/>
      <c r="F75" s="8"/>
      <c r="G75" s="8"/>
      <c r="H75" s="8"/>
      <c r="I75" s="8"/>
      <c r="J75" s="8"/>
      <c r="K75" s="8"/>
      <c r="L75" s="11"/>
      <c r="M75" s="12"/>
      <c r="N75" s="13"/>
      <c r="O75" s="14"/>
      <c r="P75" s="12"/>
      <c r="Q75" s="12"/>
      <c r="R75" s="15"/>
      <c r="S75" s="16"/>
      <c r="T75" s="16"/>
      <c r="U75" s="16"/>
      <c r="V75" s="16"/>
      <c r="W75" s="16"/>
      <c r="X75" s="15"/>
      <c r="Y75" s="116"/>
      <c r="Z75" s="16"/>
      <c r="AA75" s="16"/>
      <c r="AB75" s="16"/>
      <c r="AC75" s="16"/>
      <c r="AD75" s="134"/>
      <c r="AE75" s="134"/>
      <c r="AF75" s="134"/>
      <c r="AG75" s="134"/>
      <c r="AH75" s="134"/>
      <c r="AI75" s="134"/>
    </row>
    <row r="76" spans="1:35" s="10" customFormat="1" ht="21.75" customHeight="1">
      <c r="A76" s="137"/>
      <c r="B76" s="6"/>
      <c r="C76" s="6"/>
      <c r="D76" s="7"/>
      <c r="E76" s="8"/>
      <c r="F76" s="8"/>
      <c r="G76" s="8"/>
      <c r="H76" s="8"/>
      <c r="I76" s="8"/>
      <c r="J76" s="8"/>
      <c r="K76" s="8"/>
      <c r="L76" s="11"/>
      <c r="M76" s="12"/>
      <c r="N76" s="13"/>
      <c r="O76" s="14"/>
      <c r="P76" s="12"/>
      <c r="Q76" s="12"/>
      <c r="R76" s="15"/>
      <c r="S76" s="16"/>
      <c r="T76" s="16"/>
      <c r="U76" s="16"/>
      <c r="V76" s="16"/>
      <c r="W76" s="16"/>
      <c r="X76" s="15"/>
      <c r="Y76" s="116"/>
      <c r="Z76" s="16"/>
      <c r="AA76" s="16"/>
      <c r="AB76" s="16"/>
      <c r="AC76" s="16"/>
      <c r="AD76" s="134"/>
      <c r="AE76" s="134"/>
      <c r="AF76" s="134"/>
      <c r="AG76" s="134"/>
      <c r="AH76" s="134"/>
      <c r="AI76" s="134"/>
    </row>
    <row r="77" spans="1:35" s="10" customFormat="1" ht="21.75" customHeight="1">
      <c r="A77" s="137"/>
      <c r="B77" s="6"/>
      <c r="C77" s="6"/>
      <c r="D77" s="7"/>
      <c r="E77" s="8"/>
      <c r="F77" s="8"/>
      <c r="G77" s="8"/>
      <c r="H77" s="8"/>
      <c r="I77" s="8"/>
      <c r="J77" s="8"/>
      <c r="K77" s="8"/>
      <c r="L77" s="11"/>
      <c r="M77" s="12"/>
      <c r="N77" s="13"/>
      <c r="O77" s="14"/>
      <c r="P77" s="12"/>
      <c r="Q77" s="12"/>
      <c r="R77" s="15"/>
      <c r="S77" s="16"/>
      <c r="T77" s="16"/>
      <c r="U77" s="16"/>
      <c r="V77" s="16"/>
      <c r="W77" s="16"/>
      <c r="X77" s="15"/>
      <c r="Y77" s="116"/>
      <c r="Z77" s="16"/>
      <c r="AA77" s="16"/>
      <c r="AB77" s="16"/>
      <c r="AC77" s="16"/>
      <c r="AD77" s="134"/>
      <c r="AE77" s="134"/>
      <c r="AF77" s="134"/>
      <c r="AG77" s="134"/>
      <c r="AH77" s="134"/>
      <c r="AI77" s="134"/>
    </row>
    <row r="78" spans="1:35" s="10" customFormat="1" ht="21.75" customHeight="1">
      <c r="A78" s="137"/>
      <c r="B78" s="6"/>
      <c r="C78" s="6"/>
      <c r="D78" s="7"/>
      <c r="E78" s="8"/>
      <c r="F78" s="8"/>
      <c r="G78" s="8"/>
      <c r="H78" s="8"/>
      <c r="I78" s="8"/>
      <c r="J78" s="8"/>
      <c r="K78" s="8"/>
      <c r="L78" s="11"/>
      <c r="M78" s="12"/>
      <c r="N78" s="13"/>
      <c r="O78" s="14"/>
      <c r="P78" s="12"/>
      <c r="Q78" s="12"/>
      <c r="R78" s="15"/>
      <c r="S78" s="16"/>
      <c r="T78" s="16"/>
      <c r="U78" s="16"/>
      <c r="V78" s="16"/>
      <c r="W78" s="16"/>
      <c r="X78" s="15"/>
      <c r="Y78" s="116"/>
      <c r="Z78" s="16"/>
      <c r="AA78" s="16"/>
      <c r="AB78" s="16"/>
      <c r="AC78" s="16"/>
      <c r="AD78" s="134"/>
      <c r="AE78" s="134"/>
      <c r="AF78" s="134"/>
      <c r="AG78" s="134"/>
      <c r="AH78" s="134"/>
      <c r="AI78" s="134"/>
    </row>
    <row r="79" spans="1:35">
      <c r="Y79" s="8"/>
    </row>
    <row r="80" spans="1:35">
      <c r="Y80" s="8"/>
    </row>
    <row r="81" spans="25:25">
      <c r="Y81" s="8"/>
    </row>
    <row r="82" spans="25:25">
      <c r="Y82" s="8"/>
    </row>
    <row r="83" spans="25:25">
      <c r="Y83" s="8"/>
    </row>
    <row r="84" spans="25:25">
      <c r="Y84" s="8"/>
    </row>
    <row r="85" spans="25:25">
      <c r="Y85" s="8"/>
    </row>
    <row r="86" spans="25:25">
      <c r="Y86" s="8"/>
    </row>
    <row r="87" spans="25:25">
      <c r="Y87" s="8"/>
    </row>
    <row r="88" spans="25:25">
      <c r="Y88" s="8"/>
    </row>
    <row r="89" spans="25:25">
      <c r="Y89" s="8"/>
    </row>
    <row r="90" spans="25:25">
      <c r="Y90" s="8"/>
    </row>
    <row r="91" spans="25:25">
      <c r="Y91" s="8"/>
    </row>
    <row r="92" spans="25:25">
      <c r="Y92" s="8"/>
    </row>
    <row r="93" spans="25:25">
      <c r="Y93" s="65"/>
    </row>
    <row r="94" spans="25:25">
      <c r="Y94" s="65"/>
    </row>
    <row r="95" spans="25:25">
      <c r="Y95" s="65"/>
    </row>
    <row r="96" spans="25:25">
      <c r="Y96" s="65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  <row r="130" spans="25:25">
      <c r="Y130" s="133"/>
    </row>
    <row r="131" spans="25:25">
      <c r="Y131" s="133"/>
    </row>
  </sheetData>
  <mergeCells count="16">
    <mergeCell ref="D12:M12"/>
    <mergeCell ref="W4:W5"/>
    <mergeCell ref="L5:M5"/>
    <mergeCell ref="N5:Q5"/>
    <mergeCell ref="R5:S5"/>
    <mergeCell ref="N6:O6"/>
    <mergeCell ref="P6:Q6"/>
    <mergeCell ref="D1:W1"/>
    <mergeCell ref="D2:W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19685039370078741" right="0.19685039370078741" top="0.74803149606299213" bottom="0.31496062992125984" header="0.31496062992125984" footer="0.19685039370078741"/>
  <pageSetup paperSize="9" scale="5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31"/>
  <sheetViews>
    <sheetView view="pageBreakPreview" topLeftCell="B4" zoomScale="80" zoomScaleSheetLayoutView="80" workbookViewId="0">
      <pane ySplit="3" topLeftCell="A21" activePane="bottomLeft" state="frozen"/>
      <selection activeCell="B4" sqref="B4"/>
      <selection pane="bottomLeft" activeCell="K29" sqref="K29"/>
    </sheetView>
  </sheetViews>
  <sheetFormatPr defaultRowHeight="23.25"/>
  <cols>
    <col min="1" max="1" width="7.875" style="134" hidden="1" customWidth="1"/>
    <col min="2" max="3" width="3.25" style="6" customWidth="1"/>
    <col min="4" max="4" width="50.625" style="7" customWidth="1"/>
    <col min="5" max="6" width="9.625" style="8" customWidth="1"/>
    <col min="7" max="7" width="11" style="8" customWidth="1"/>
    <col min="8" max="8" width="9.625" style="134" customWidth="1"/>
    <col min="9" max="9" width="9.625" style="8" customWidth="1"/>
    <col min="10" max="10" width="11" style="8" customWidth="1"/>
    <col min="11" max="11" width="11" style="134" customWidth="1"/>
    <col min="12" max="12" width="8.25" style="11" customWidth="1"/>
    <col min="13" max="13" width="11" style="12" customWidth="1"/>
    <col min="14" max="14" width="5.125" style="13" customWidth="1"/>
    <col min="15" max="15" width="6.25" style="14" customWidth="1"/>
    <col min="16" max="16" width="5" style="565" customWidth="1"/>
    <col min="17" max="17" width="6.375" style="14" customWidth="1"/>
    <col min="18" max="18" width="7.625" style="15" customWidth="1"/>
    <col min="19" max="19" width="7.625" style="16" customWidth="1"/>
    <col min="20" max="20" width="11" style="16" customWidth="1"/>
    <col min="21" max="23" width="9.5" style="16" customWidth="1"/>
    <col min="24" max="25" width="7.625" style="15" customWidth="1"/>
    <col min="26" max="29" width="9" style="16"/>
    <col min="30" max="35" width="9" style="134"/>
    <col min="36" max="16384" width="9" style="8"/>
  </cols>
  <sheetData>
    <row r="1" spans="1:35" s="1330" customFormat="1" ht="29.25">
      <c r="B1" s="1336"/>
      <c r="C1" s="1336"/>
      <c r="D1" s="2436" t="s">
        <v>1081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51"/>
      <c r="Y1" s="1333"/>
    </row>
    <row r="2" spans="1:35" s="1334" customFormat="1" ht="23.25" customHeight="1">
      <c r="B2" s="1332"/>
      <c r="C2" s="1332"/>
      <c r="D2" s="2436" t="s">
        <v>1082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28"/>
      <c r="Y2" s="1333"/>
    </row>
    <row r="3" spans="1:35" ht="27.7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A7" s="46"/>
      <c r="B7" s="40"/>
      <c r="C7" s="40"/>
      <c r="D7" s="42" t="s">
        <v>589</v>
      </c>
      <c r="E7" s="43"/>
      <c r="F7" s="46"/>
      <c r="G7" s="46"/>
      <c r="H7" s="46"/>
      <c r="I7" s="46"/>
      <c r="J7" s="46"/>
      <c r="K7" s="46"/>
      <c r="L7" s="45"/>
      <c r="M7" s="46"/>
      <c r="N7" s="40"/>
      <c r="O7" s="47"/>
      <c r="P7" s="566"/>
      <c r="Q7" s="47"/>
      <c r="R7" s="44"/>
      <c r="S7" s="46"/>
      <c r="T7" s="46"/>
      <c r="U7" s="46"/>
      <c r="V7" s="46"/>
      <c r="W7" s="46"/>
      <c r="X7" s="44"/>
      <c r="Y7" s="44"/>
    </row>
    <row r="8" spans="1:35" s="94" customFormat="1" ht="46.5">
      <c r="A8" s="67" t="s">
        <v>801</v>
      </c>
      <c r="B8" s="870">
        <v>1</v>
      </c>
      <c r="C8" s="870">
        <v>1</v>
      </c>
      <c r="D8" s="871" t="s">
        <v>1504</v>
      </c>
      <c r="E8" s="90">
        <v>400000</v>
      </c>
      <c r="F8" s="184"/>
      <c r="G8" s="184"/>
      <c r="H8" s="91">
        <v>351131</v>
      </c>
      <c r="I8" s="184"/>
      <c r="J8" s="184"/>
      <c r="K8" s="559">
        <f>SUM(E8-H8)</f>
        <v>48869</v>
      </c>
      <c r="L8" s="73" t="s">
        <v>308</v>
      </c>
      <c r="M8" s="258" t="s">
        <v>1326</v>
      </c>
      <c r="N8" s="870">
        <v>97</v>
      </c>
      <c r="O8" s="75" t="s">
        <v>31</v>
      </c>
      <c r="P8" s="567">
        <v>87</v>
      </c>
      <c r="Q8" s="75" t="s">
        <v>31</v>
      </c>
      <c r="R8" s="68">
        <v>80</v>
      </c>
      <c r="S8" s="67">
        <v>90.6</v>
      </c>
      <c r="T8" s="185" t="s">
        <v>131</v>
      </c>
      <c r="U8" s="185" t="s">
        <v>170</v>
      </c>
      <c r="V8" s="185" t="s">
        <v>170</v>
      </c>
      <c r="W8" s="185" t="s">
        <v>170</v>
      </c>
      <c r="X8" s="68" t="s">
        <v>41</v>
      </c>
      <c r="Y8" s="185" t="s">
        <v>170</v>
      </c>
      <c r="Z8" s="94" t="s">
        <v>33</v>
      </c>
    </row>
    <row r="9" spans="1:35" s="186" customFormat="1">
      <c r="A9" s="67" t="s">
        <v>801</v>
      </c>
      <c r="B9" s="870">
        <v>2</v>
      </c>
      <c r="C9" s="870">
        <v>2</v>
      </c>
      <c r="D9" s="233" t="s">
        <v>1083</v>
      </c>
      <c r="E9" s="90">
        <v>400000</v>
      </c>
      <c r="F9" s="184"/>
      <c r="G9" s="184"/>
      <c r="H9" s="91">
        <v>384772</v>
      </c>
      <c r="I9" s="184"/>
      <c r="J9" s="184"/>
      <c r="K9" s="559">
        <f t="shared" ref="K9:K11" si="0">SUM(E9-H9)</f>
        <v>15228</v>
      </c>
      <c r="L9" s="73" t="s">
        <v>104</v>
      </c>
      <c r="M9" s="164" t="s">
        <v>1325</v>
      </c>
      <c r="N9" s="870">
        <v>101</v>
      </c>
      <c r="O9" s="75" t="s">
        <v>31</v>
      </c>
      <c r="P9" s="567">
        <v>98</v>
      </c>
      <c r="Q9" s="75" t="s">
        <v>31</v>
      </c>
      <c r="R9" s="68">
        <v>80</v>
      </c>
      <c r="S9" s="275">
        <v>87.6</v>
      </c>
      <c r="T9" s="185" t="s">
        <v>131</v>
      </c>
      <c r="U9" s="185" t="s">
        <v>170</v>
      </c>
      <c r="V9" s="185" t="s">
        <v>170</v>
      </c>
      <c r="W9" s="185" t="s">
        <v>170</v>
      </c>
      <c r="X9" s="68" t="s">
        <v>41</v>
      </c>
      <c r="Y9" s="185" t="s">
        <v>170</v>
      </c>
      <c r="Z9" s="94" t="s">
        <v>33</v>
      </c>
      <c r="AA9" s="94"/>
      <c r="AB9" s="94"/>
      <c r="AC9" s="94"/>
      <c r="AD9" s="94"/>
      <c r="AE9" s="94"/>
      <c r="AF9" s="94"/>
      <c r="AG9" s="94"/>
      <c r="AH9" s="94"/>
      <c r="AI9" s="94"/>
    </row>
    <row r="10" spans="1:35" s="1639" customFormat="1" ht="21.75" customHeight="1">
      <c r="A10" s="1572" t="s">
        <v>801</v>
      </c>
      <c r="B10" s="1628">
        <v>3</v>
      </c>
      <c r="C10" s="1628">
        <v>3</v>
      </c>
      <c r="D10" s="1582" t="s">
        <v>169</v>
      </c>
      <c r="E10" s="1571">
        <v>90000</v>
      </c>
      <c r="F10" s="1629"/>
      <c r="G10" s="1629"/>
      <c r="H10" s="1637"/>
      <c r="I10" s="1629"/>
      <c r="J10" s="1629"/>
      <c r="K10" s="1637"/>
      <c r="L10" s="1630" t="s">
        <v>104</v>
      </c>
      <c r="M10" s="1631"/>
      <c r="N10" s="1632">
        <v>200</v>
      </c>
      <c r="O10" s="1633" t="s">
        <v>31</v>
      </c>
      <c r="P10" s="1634"/>
      <c r="Q10" s="1635"/>
      <c r="R10" s="1636">
        <v>80</v>
      </c>
      <c r="S10" s="1637"/>
      <c r="T10" s="2461" t="s">
        <v>1737</v>
      </c>
      <c r="U10" s="2462"/>
      <c r="V10" s="2462"/>
      <c r="W10" s="2463"/>
      <c r="X10" s="1636" t="s">
        <v>32</v>
      </c>
      <c r="Y10" s="1568" t="s">
        <v>131</v>
      </c>
      <c r="Z10" s="1638" t="s">
        <v>1700</v>
      </c>
    </row>
    <row r="11" spans="1:35" s="186" customFormat="1" ht="46.5">
      <c r="A11" s="67" t="s">
        <v>801</v>
      </c>
      <c r="B11" s="870">
        <v>4</v>
      </c>
      <c r="C11" s="870">
        <v>4</v>
      </c>
      <c r="D11" s="120" t="s">
        <v>1084</v>
      </c>
      <c r="E11" s="90">
        <v>45000</v>
      </c>
      <c r="F11" s="184"/>
      <c r="G11" s="184"/>
      <c r="H11" s="91">
        <v>44592</v>
      </c>
      <c r="I11" s="184"/>
      <c r="J11" s="184"/>
      <c r="K11" s="559">
        <f t="shared" si="0"/>
        <v>408</v>
      </c>
      <c r="L11" s="73" t="s">
        <v>30</v>
      </c>
      <c r="M11" s="258" t="s">
        <v>1327</v>
      </c>
      <c r="N11" s="870">
        <v>120</v>
      </c>
      <c r="O11" s="75" t="s">
        <v>31</v>
      </c>
      <c r="P11" s="567">
        <v>130</v>
      </c>
      <c r="Q11" s="75" t="s">
        <v>31</v>
      </c>
      <c r="R11" s="68">
        <v>80</v>
      </c>
      <c r="S11" s="67">
        <v>85.08</v>
      </c>
      <c r="T11" s="185" t="s">
        <v>170</v>
      </c>
      <c r="U11" s="185" t="s">
        <v>170</v>
      </c>
      <c r="V11" s="185" t="s">
        <v>170</v>
      </c>
      <c r="W11" s="185" t="s">
        <v>170</v>
      </c>
      <c r="X11" s="68" t="s">
        <v>41</v>
      </c>
      <c r="Y11" s="185" t="s">
        <v>170</v>
      </c>
      <c r="Z11" s="94" t="s">
        <v>33</v>
      </c>
      <c r="AA11" s="94"/>
      <c r="AB11" s="94"/>
      <c r="AC11" s="94"/>
      <c r="AD11" s="94"/>
      <c r="AE11" s="94"/>
      <c r="AF11" s="94"/>
      <c r="AG11" s="94"/>
      <c r="AH11" s="94"/>
      <c r="AI11" s="94"/>
    </row>
    <row r="12" spans="1:35" s="50" customFormat="1">
      <c r="A12" s="46"/>
      <c r="B12" s="40"/>
      <c r="C12" s="40"/>
      <c r="D12" s="42" t="s">
        <v>826</v>
      </c>
      <c r="E12" s="43"/>
      <c r="F12" s="46"/>
      <c r="G12" s="46"/>
      <c r="H12" s="46"/>
      <c r="I12" s="46"/>
      <c r="J12" s="46"/>
      <c r="K12" s="46"/>
      <c r="L12" s="45"/>
      <c r="M12" s="46"/>
      <c r="N12" s="40"/>
      <c r="O12" s="47"/>
      <c r="P12" s="566"/>
      <c r="Q12" s="47"/>
      <c r="R12" s="44"/>
      <c r="S12" s="46"/>
      <c r="T12" s="46"/>
      <c r="U12" s="46"/>
      <c r="V12" s="46"/>
      <c r="W12" s="46"/>
      <c r="X12" s="140"/>
      <c r="Y12" s="668"/>
    </row>
    <row r="13" spans="1:35" s="65" customFormat="1">
      <c r="A13" s="64" t="s">
        <v>784</v>
      </c>
      <c r="B13" s="59">
        <v>5</v>
      </c>
      <c r="C13" s="59">
        <v>1</v>
      </c>
      <c r="D13" s="86" t="s">
        <v>1085</v>
      </c>
      <c r="E13" s="55">
        <v>50000</v>
      </c>
      <c r="F13" s="56"/>
      <c r="G13" s="56"/>
      <c r="H13" s="83">
        <v>36300</v>
      </c>
      <c r="I13" s="56"/>
      <c r="J13" s="56"/>
      <c r="K13" s="64"/>
      <c r="L13" s="57" t="s">
        <v>44</v>
      </c>
      <c r="M13" s="98" t="s">
        <v>1000</v>
      </c>
      <c r="N13" s="59">
        <v>5</v>
      </c>
      <c r="O13" s="738" t="s">
        <v>1086</v>
      </c>
      <c r="P13" s="328">
        <v>8</v>
      </c>
      <c r="Q13" s="738" t="s">
        <v>1086</v>
      </c>
      <c r="R13" s="62">
        <v>80</v>
      </c>
      <c r="S13" s="64">
        <v>82.19</v>
      </c>
      <c r="T13" s="185" t="s">
        <v>170</v>
      </c>
      <c r="U13" s="185" t="s">
        <v>170</v>
      </c>
      <c r="V13" s="185" t="s">
        <v>170</v>
      </c>
      <c r="W13" s="185" t="s">
        <v>170</v>
      </c>
      <c r="X13" s="62" t="s">
        <v>41</v>
      </c>
      <c r="Y13" s="163" t="s">
        <v>170</v>
      </c>
      <c r="Z13" s="65" t="s">
        <v>1087</v>
      </c>
    </row>
    <row r="14" spans="1:35" s="65" customFormat="1" ht="46.5">
      <c r="A14" s="64" t="s">
        <v>784</v>
      </c>
      <c r="B14" s="59">
        <v>6</v>
      </c>
      <c r="C14" s="59">
        <v>2</v>
      </c>
      <c r="D14" s="255" t="s">
        <v>1088</v>
      </c>
      <c r="E14" s="55">
        <v>800000</v>
      </c>
      <c r="F14" s="56"/>
      <c r="G14" s="56"/>
      <c r="H14" s="83">
        <v>427621</v>
      </c>
      <c r="I14" s="56"/>
      <c r="J14" s="56"/>
      <c r="K14" s="451">
        <f>SUM(E14-H14)</f>
        <v>372379</v>
      </c>
      <c r="L14" s="57" t="s">
        <v>44</v>
      </c>
      <c r="M14" s="149" t="s">
        <v>1089</v>
      </c>
      <c r="N14" s="59">
        <v>31</v>
      </c>
      <c r="O14" s="85" t="s">
        <v>31</v>
      </c>
      <c r="P14" s="328">
        <v>41</v>
      </c>
      <c r="Q14" s="85" t="s">
        <v>31</v>
      </c>
      <c r="R14" s="62">
        <v>80</v>
      </c>
      <c r="S14" s="501">
        <v>81.8</v>
      </c>
      <c r="T14" s="185" t="s">
        <v>170</v>
      </c>
      <c r="U14" s="185" t="s">
        <v>170</v>
      </c>
      <c r="V14" s="185" t="s">
        <v>170</v>
      </c>
      <c r="W14" s="185" t="s">
        <v>170</v>
      </c>
      <c r="X14" s="62" t="s">
        <v>41</v>
      </c>
      <c r="Y14" s="163" t="s">
        <v>170</v>
      </c>
      <c r="Z14" s="65" t="s">
        <v>33</v>
      </c>
    </row>
    <row r="15" spans="1:35" s="65" customFormat="1" ht="46.5">
      <c r="A15" s="64" t="s">
        <v>784</v>
      </c>
      <c r="B15" s="918">
        <v>7</v>
      </c>
      <c r="C15" s="59">
        <v>3</v>
      </c>
      <c r="D15" s="255" t="s">
        <v>1090</v>
      </c>
      <c r="E15" s="55">
        <v>600000</v>
      </c>
      <c r="F15" s="56"/>
      <c r="G15" s="56"/>
      <c r="H15" s="83">
        <v>743995</v>
      </c>
      <c r="I15" s="56"/>
      <c r="J15" s="56"/>
      <c r="K15" s="451">
        <f>SUM(E15-H15)</f>
        <v>-143995</v>
      </c>
      <c r="L15" s="57" t="s">
        <v>482</v>
      </c>
      <c r="M15" s="149" t="s">
        <v>1091</v>
      </c>
      <c r="N15" s="59">
        <v>120</v>
      </c>
      <c r="O15" s="85" t="s">
        <v>31</v>
      </c>
      <c r="P15" s="328">
        <v>96</v>
      </c>
      <c r="Q15" s="85" t="s">
        <v>31</v>
      </c>
      <c r="R15" s="62">
        <v>80</v>
      </c>
      <c r="S15" s="501">
        <v>86.6</v>
      </c>
      <c r="T15" s="163" t="s">
        <v>131</v>
      </c>
      <c r="U15" s="185" t="s">
        <v>170</v>
      </c>
      <c r="V15" s="185" t="s">
        <v>170</v>
      </c>
      <c r="W15" s="185" t="s">
        <v>170</v>
      </c>
      <c r="X15" s="62" t="s">
        <v>41</v>
      </c>
      <c r="Y15" s="163" t="s">
        <v>170</v>
      </c>
      <c r="Z15" s="65" t="s">
        <v>33</v>
      </c>
    </row>
    <row r="16" spans="1:35" s="1596" customFormat="1" ht="21.75" customHeight="1">
      <c r="A16" s="1572" t="s">
        <v>784</v>
      </c>
      <c r="B16" s="1581">
        <v>8</v>
      </c>
      <c r="C16" s="1628">
        <v>4</v>
      </c>
      <c r="D16" s="1582" t="s">
        <v>1092</v>
      </c>
      <c r="E16" s="1571">
        <v>60000</v>
      </c>
      <c r="F16" s="1586"/>
      <c r="G16" s="1586"/>
      <c r="H16" s="1594"/>
      <c r="I16" s="1586"/>
      <c r="J16" s="1586"/>
      <c r="K16" s="1594"/>
      <c r="L16" s="1587" t="s">
        <v>49</v>
      </c>
      <c r="M16" s="1588"/>
      <c r="N16" s="1589">
        <v>40</v>
      </c>
      <c r="O16" s="1590" t="s">
        <v>31</v>
      </c>
      <c r="P16" s="1640"/>
      <c r="Q16" s="1641"/>
      <c r="R16" s="1592">
        <v>80</v>
      </c>
      <c r="S16" s="1594"/>
      <c r="T16" s="2461" t="s">
        <v>1737</v>
      </c>
      <c r="U16" s="2462"/>
      <c r="V16" s="2462"/>
      <c r="W16" s="2463"/>
      <c r="X16" s="1636" t="s">
        <v>32</v>
      </c>
      <c r="Y16" s="1568" t="s">
        <v>131</v>
      </c>
      <c r="Z16" s="1595" t="s">
        <v>33</v>
      </c>
      <c r="AA16" s="1595" t="s">
        <v>1700</v>
      </c>
    </row>
    <row r="17" spans="1:35" s="50" customFormat="1">
      <c r="A17" s="46"/>
      <c r="B17" s="40"/>
      <c r="C17" s="40"/>
      <c r="D17" s="42" t="s">
        <v>65</v>
      </c>
      <c r="E17" s="43"/>
      <c r="F17" s="46"/>
      <c r="G17" s="46"/>
      <c r="H17" s="46"/>
      <c r="I17" s="46"/>
      <c r="J17" s="46"/>
      <c r="K17" s="46"/>
      <c r="L17" s="45"/>
      <c r="M17" s="46"/>
      <c r="N17" s="40"/>
      <c r="O17" s="47"/>
      <c r="P17" s="566"/>
      <c r="Q17" s="47"/>
      <c r="R17" s="44"/>
      <c r="S17" s="46"/>
      <c r="T17" s="46"/>
      <c r="U17" s="46"/>
      <c r="V17" s="46"/>
      <c r="W17" s="46"/>
      <c r="X17" s="140"/>
      <c r="Y17" s="668"/>
    </row>
    <row r="18" spans="1:35" s="65" customFormat="1">
      <c r="A18" s="64" t="s">
        <v>778</v>
      </c>
      <c r="B18" s="2360">
        <v>9</v>
      </c>
      <c r="C18" s="2360">
        <v>1</v>
      </c>
      <c r="D18" s="97" t="s">
        <v>1093</v>
      </c>
      <c r="E18" s="96">
        <v>30000</v>
      </c>
      <c r="F18" s="56"/>
      <c r="G18" s="56"/>
      <c r="H18" s="143">
        <v>23291</v>
      </c>
      <c r="I18" s="56"/>
      <c r="J18" s="56"/>
      <c r="K18" s="451">
        <f>E18-H18</f>
        <v>6709</v>
      </c>
      <c r="L18" s="57" t="s">
        <v>83</v>
      </c>
      <c r="M18" s="1818">
        <v>21032</v>
      </c>
      <c r="N18" s="2360">
        <v>30</v>
      </c>
      <c r="O18" s="85" t="s">
        <v>31</v>
      </c>
      <c r="P18" s="2360">
        <v>44</v>
      </c>
      <c r="Q18" s="85" t="s">
        <v>1814</v>
      </c>
      <c r="R18" s="62">
        <v>80</v>
      </c>
      <c r="S18" s="62">
        <v>91.6</v>
      </c>
      <c r="T18" s="185" t="s">
        <v>170</v>
      </c>
      <c r="U18" s="185"/>
      <c r="V18" s="185"/>
      <c r="W18" s="185" t="s">
        <v>170</v>
      </c>
      <c r="X18" s="62" t="s">
        <v>41</v>
      </c>
      <c r="Y18" s="163" t="s">
        <v>170</v>
      </c>
    </row>
    <row r="19" spans="1:35" s="116" customFormat="1" ht="21.75" customHeight="1">
      <c r="A19" s="67" t="s">
        <v>778</v>
      </c>
      <c r="B19" s="918">
        <v>10</v>
      </c>
      <c r="C19" s="918">
        <v>2</v>
      </c>
      <c r="D19" s="237" t="s">
        <v>1097</v>
      </c>
      <c r="E19" s="90">
        <v>50000</v>
      </c>
      <c r="F19" s="106"/>
      <c r="G19" s="106"/>
      <c r="H19" s="181">
        <v>40200</v>
      </c>
      <c r="I19" s="106"/>
      <c r="J19" s="106"/>
      <c r="K19" s="554">
        <f>SUM(E19-H19)</f>
        <v>9800</v>
      </c>
      <c r="L19" s="107" t="s">
        <v>83</v>
      </c>
      <c r="M19" s="107" t="s">
        <v>1503</v>
      </c>
      <c r="N19" s="926">
        <v>70</v>
      </c>
      <c r="O19" s="110" t="s">
        <v>31</v>
      </c>
      <c r="P19" s="568">
        <v>100</v>
      </c>
      <c r="Q19" s="699" t="s">
        <v>31</v>
      </c>
      <c r="R19" s="112">
        <v>80</v>
      </c>
      <c r="S19" s="114">
        <v>82.33</v>
      </c>
      <c r="T19" s="185" t="s">
        <v>170</v>
      </c>
      <c r="U19" s="185" t="s">
        <v>170</v>
      </c>
      <c r="V19" s="185" t="s">
        <v>170</v>
      </c>
      <c r="W19" s="185" t="s">
        <v>170</v>
      </c>
      <c r="X19" s="199" t="s">
        <v>32</v>
      </c>
      <c r="Y19" s="185" t="s">
        <v>170</v>
      </c>
      <c r="Z19" s="115" t="s">
        <v>33</v>
      </c>
    </row>
    <row r="20" spans="1:35" s="65" customFormat="1" ht="46.5">
      <c r="A20" s="64" t="s">
        <v>778</v>
      </c>
      <c r="B20" s="918">
        <v>11</v>
      </c>
      <c r="C20" s="59">
        <v>3</v>
      </c>
      <c r="D20" s="86" t="s">
        <v>1094</v>
      </c>
      <c r="E20" s="55">
        <v>50000</v>
      </c>
      <c r="F20" s="56"/>
      <c r="G20" s="56"/>
      <c r="H20" s="83">
        <v>50000</v>
      </c>
      <c r="I20" s="56"/>
      <c r="J20" s="56"/>
      <c r="K20" s="451">
        <f>SUM(E20-H20)</f>
        <v>0</v>
      </c>
      <c r="L20" s="57" t="s">
        <v>83</v>
      </c>
      <c r="M20" s="64" t="s">
        <v>1502</v>
      </c>
      <c r="N20" s="993">
        <v>16</v>
      </c>
      <c r="O20" s="85" t="s">
        <v>31</v>
      </c>
      <c r="P20" s="328">
        <v>15</v>
      </c>
      <c r="Q20" s="85" t="s">
        <v>31</v>
      </c>
      <c r="R20" s="62">
        <v>80</v>
      </c>
      <c r="S20" s="501">
        <v>89</v>
      </c>
      <c r="T20" s="163" t="s">
        <v>131</v>
      </c>
      <c r="U20" s="185" t="s">
        <v>170</v>
      </c>
      <c r="V20" s="185" t="s">
        <v>170</v>
      </c>
      <c r="W20" s="185" t="s">
        <v>170</v>
      </c>
      <c r="X20" s="62" t="s">
        <v>41</v>
      </c>
      <c r="Y20" s="185" t="s">
        <v>170</v>
      </c>
      <c r="Z20" s="65" t="s">
        <v>33</v>
      </c>
    </row>
    <row r="21" spans="1:35" s="65" customFormat="1" ht="46.5">
      <c r="A21" s="64" t="s">
        <v>778</v>
      </c>
      <c r="B21" s="918">
        <v>12</v>
      </c>
      <c r="C21" s="59">
        <v>4</v>
      </c>
      <c r="D21" s="86" t="s">
        <v>1095</v>
      </c>
      <c r="E21" s="55">
        <v>50000</v>
      </c>
      <c r="F21" s="56"/>
      <c r="G21" s="56"/>
      <c r="H21" s="83">
        <v>41250</v>
      </c>
      <c r="I21" s="56"/>
      <c r="J21" s="56"/>
      <c r="K21" s="451">
        <f>SUM(E21-H21)</f>
        <v>8750</v>
      </c>
      <c r="L21" s="57" t="s">
        <v>70</v>
      </c>
      <c r="M21" s="189" t="s">
        <v>1698</v>
      </c>
      <c r="N21" s="59">
        <v>35</v>
      </c>
      <c r="O21" s="85" t="s">
        <v>31</v>
      </c>
      <c r="P21" s="328">
        <v>35</v>
      </c>
      <c r="Q21" s="85" t="s">
        <v>31</v>
      </c>
      <c r="R21" s="62">
        <v>80</v>
      </c>
      <c r="S21" s="501">
        <v>86.1</v>
      </c>
      <c r="T21" s="185" t="s">
        <v>170</v>
      </c>
      <c r="U21" s="163" t="s">
        <v>131</v>
      </c>
      <c r="V21" s="163" t="s">
        <v>131</v>
      </c>
      <c r="W21" s="185" t="s">
        <v>170</v>
      </c>
      <c r="X21" s="62" t="s">
        <v>41</v>
      </c>
      <c r="Y21" s="185" t="s">
        <v>170</v>
      </c>
      <c r="Z21" s="65" t="s">
        <v>33</v>
      </c>
    </row>
    <row r="22" spans="1:35" s="66" customFormat="1" ht="46.5">
      <c r="A22" s="64" t="s">
        <v>778</v>
      </c>
      <c r="B22" s="918">
        <v>13</v>
      </c>
      <c r="C22" s="59">
        <v>5</v>
      </c>
      <c r="D22" s="79" t="s">
        <v>1096</v>
      </c>
      <c r="E22" s="55">
        <v>400000</v>
      </c>
      <c r="F22" s="56"/>
      <c r="G22" s="56"/>
      <c r="H22" s="83">
        <v>352477</v>
      </c>
      <c r="I22" s="56"/>
      <c r="J22" s="56"/>
      <c r="K22" s="451">
        <f>SUM(E22-H22)</f>
        <v>47523</v>
      </c>
      <c r="L22" s="57" t="s">
        <v>263</v>
      </c>
      <c r="M22" s="149" t="s">
        <v>1507</v>
      </c>
      <c r="N22" s="59">
        <v>60</v>
      </c>
      <c r="O22" s="85" t="s">
        <v>31</v>
      </c>
      <c r="P22" s="328">
        <v>58</v>
      </c>
      <c r="Q22" s="85" t="s">
        <v>31</v>
      </c>
      <c r="R22" s="62">
        <v>80</v>
      </c>
      <c r="S22" s="501">
        <v>94</v>
      </c>
      <c r="T22" s="163" t="s">
        <v>131</v>
      </c>
      <c r="U22" s="185" t="s">
        <v>170</v>
      </c>
      <c r="V22" s="185" t="s">
        <v>170</v>
      </c>
      <c r="W22" s="185" t="s">
        <v>170</v>
      </c>
      <c r="X22" s="62" t="s">
        <v>41</v>
      </c>
      <c r="Y22" s="185" t="s">
        <v>170</v>
      </c>
      <c r="Z22" s="65" t="s">
        <v>33</v>
      </c>
      <c r="AA22" s="65"/>
      <c r="AB22" s="65"/>
      <c r="AC22" s="65"/>
      <c r="AD22" s="65"/>
      <c r="AE22" s="65"/>
      <c r="AF22" s="65"/>
      <c r="AG22" s="65"/>
      <c r="AH22" s="65"/>
      <c r="AI22" s="65"/>
    </row>
    <row r="23" spans="1:35" s="50" customFormat="1">
      <c r="A23" s="46"/>
      <c r="B23" s="40"/>
      <c r="C23" s="40"/>
      <c r="D23" s="42" t="s">
        <v>84</v>
      </c>
      <c r="E23" s="43"/>
      <c r="F23" s="46"/>
      <c r="G23" s="46"/>
      <c r="H23" s="46"/>
      <c r="I23" s="46"/>
      <c r="J23" s="46"/>
      <c r="K23" s="46"/>
      <c r="L23" s="45"/>
      <c r="M23" s="46"/>
      <c r="N23" s="40"/>
      <c r="O23" s="47"/>
      <c r="P23" s="566"/>
      <c r="Q23" s="47"/>
      <c r="R23" s="44"/>
      <c r="S23" s="46"/>
      <c r="T23" s="46"/>
      <c r="U23" s="46"/>
      <c r="V23" s="46"/>
      <c r="W23" s="46"/>
      <c r="X23" s="140"/>
      <c r="Y23" s="668"/>
    </row>
    <row r="24" spans="1:35" s="66" customFormat="1">
      <c r="A24" s="64" t="s">
        <v>781</v>
      </c>
      <c r="B24" s="59">
        <v>14</v>
      </c>
      <c r="C24" s="59">
        <v>1</v>
      </c>
      <c r="D24" s="86" t="s">
        <v>1098</v>
      </c>
      <c r="E24" s="96">
        <v>17000</v>
      </c>
      <c r="F24" s="56"/>
      <c r="G24" s="56"/>
      <c r="H24" s="64"/>
      <c r="I24" s="56"/>
      <c r="J24" s="56"/>
      <c r="K24" s="64"/>
      <c r="L24" s="57" t="s">
        <v>87</v>
      </c>
      <c r="M24" s="64"/>
      <c r="N24" s="59">
        <v>100</v>
      </c>
      <c r="O24" s="85" t="s">
        <v>31</v>
      </c>
      <c r="P24" s="328"/>
      <c r="Q24" s="85"/>
      <c r="R24" s="62">
        <v>80</v>
      </c>
      <c r="S24" s="64"/>
      <c r="T24" s="64"/>
      <c r="U24" s="64"/>
      <c r="V24" s="64"/>
      <c r="W24" s="64"/>
      <c r="X24" s="62" t="s">
        <v>41</v>
      </c>
      <c r="Y24" s="163" t="s">
        <v>131</v>
      </c>
      <c r="Z24" s="65" t="s">
        <v>33</v>
      </c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s="66" customFormat="1">
      <c r="A25" s="64" t="s">
        <v>781</v>
      </c>
      <c r="B25" s="59">
        <v>15</v>
      </c>
      <c r="C25" s="59">
        <v>2</v>
      </c>
      <c r="D25" s="86" t="s">
        <v>1099</v>
      </c>
      <c r="E25" s="96">
        <v>37000</v>
      </c>
      <c r="F25" s="56"/>
      <c r="G25" s="56"/>
      <c r="H25" s="64"/>
      <c r="I25" s="56"/>
      <c r="J25" s="56"/>
      <c r="K25" s="64"/>
      <c r="L25" s="57" t="s">
        <v>87</v>
      </c>
      <c r="M25" s="64"/>
      <c r="N25" s="59">
        <v>80</v>
      </c>
      <c r="O25" s="85" t="s">
        <v>31</v>
      </c>
      <c r="P25" s="328"/>
      <c r="Q25" s="85"/>
      <c r="R25" s="62">
        <v>80</v>
      </c>
      <c r="S25" s="64"/>
      <c r="T25" s="64"/>
      <c r="U25" s="64"/>
      <c r="V25" s="64"/>
      <c r="W25" s="64"/>
      <c r="X25" s="62" t="s">
        <v>41</v>
      </c>
      <c r="Y25" s="163" t="s">
        <v>131</v>
      </c>
      <c r="Z25" s="65" t="s">
        <v>33</v>
      </c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5" s="116" customFormat="1" ht="21.75" customHeight="1">
      <c r="A26" s="67" t="s">
        <v>781</v>
      </c>
      <c r="B26" s="918">
        <v>16</v>
      </c>
      <c r="C26" s="918">
        <v>3</v>
      </c>
      <c r="D26" s="120" t="s">
        <v>163</v>
      </c>
      <c r="E26" s="90">
        <v>70000</v>
      </c>
      <c r="F26" s="106"/>
      <c r="G26" s="106"/>
      <c r="H26" s="181">
        <v>29149</v>
      </c>
      <c r="I26" s="106"/>
      <c r="J26" s="106"/>
      <c r="K26" s="554">
        <f>E26-H26</f>
        <v>40851</v>
      </c>
      <c r="L26" s="107" t="s">
        <v>87</v>
      </c>
      <c r="M26" s="108" t="s">
        <v>1813</v>
      </c>
      <c r="N26" s="926">
        <v>500</v>
      </c>
      <c r="O26" s="110" t="s">
        <v>31</v>
      </c>
      <c r="P26" s="568">
        <v>735</v>
      </c>
      <c r="Q26" s="699" t="s">
        <v>31</v>
      </c>
      <c r="R26" s="112">
        <v>80</v>
      </c>
      <c r="S26" s="114">
        <v>85.01</v>
      </c>
      <c r="T26" s="185" t="s">
        <v>170</v>
      </c>
      <c r="U26" s="185" t="s">
        <v>170</v>
      </c>
      <c r="V26" s="185"/>
      <c r="W26" s="185" t="s">
        <v>170</v>
      </c>
      <c r="X26" s="199" t="s">
        <v>32</v>
      </c>
      <c r="Y26" s="185" t="s">
        <v>170</v>
      </c>
      <c r="Z26" s="115" t="s">
        <v>33</v>
      </c>
    </row>
    <row r="27" spans="1:35" s="78" customFormat="1" ht="46.5">
      <c r="A27" s="67" t="s">
        <v>781</v>
      </c>
      <c r="B27" s="918">
        <v>17</v>
      </c>
      <c r="C27" s="918">
        <v>4</v>
      </c>
      <c r="D27" s="54" t="s">
        <v>1102</v>
      </c>
      <c r="E27" s="71">
        <v>12000</v>
      </c>
      <c r="F27" s="72"/>
      <c r="G27" s="72"/>
      <c r="H27" s="72"/>
      <c r="I27" s="72"/>
      <c r="J27" s="72"/>
      <c r="K27" s="72"/>
      <c r="L27" s="117" t="s">
        <v>87</v>
      </c>
      <c r="M27" s="74"/>
      <c r="N27" s="919">
        <v>200</v>
      </c>
      <c r="O27" s="75" t="s">
        <v>31</v>
      </c>
      <c r="P27" s="707"/>
      <c r="Q27" s="709"/>
      <c r="R27" s="68">
        <v>80</v>
      </c>
      <c r="S27" s="72"/>
      <c r="T27" s="72"/>
      <c r="U27" s="72"/>
      <c r="V27" s="72"/>
      <c r="W27" s="72"/>
      <c r="X27" s="68" t="s">
        <v>81</v>
      </c>
      <c r="Y27" s="163" t="s">
        <v>131</v>
      </c>
    </row>
    <row r="28" spans="1:35" s="78" customFormat="1" ht="23.25" customHeight="1">
      <c r="A28" s="67" t="s">
        <v>781</v>
      </c>
      <c r="B28" s="918">
        <v>18</v>
      </c>
      <c r="C28" s="918">
        <v>5</v>
      </c>
      <c r="D28" s="54" t="s">
        <v>1103</v>
      </c>
      <c r="E28" s="71">
        <v>67000</v>
      </c>
      <c r="F28" s="72"/>
      <c r="G28" s="72"/>
      <c r="H28" s="72"/>
      <c r="I28" s="72"/>
      <c r="J28" s="72"/>
      <c r="K28" s="72"/>
      <c r="L28" s="117" t="s">
        <v>93</v>
      </c>
      <c r="M28" s="74"/>
      <c r="N28" s="919">
        <v>350</v>
      </c>
      <c r="O28" s="75" t="s">
        <v>31</v>
      </c>
      <c r="P28" s="707"/>
      <c r="Q28" s="709"/>
      <c r="R28" s="68">
        <v>80</v>
      </c>
      <c r="S28" s="72"/>
      <c r="T28" s="72"/>
      <c r="U28" s="72"/>
      <c r="V28" s="72"/>
      <c r="W28" s="72"/>
      <c r="X28" s="68" t="s">
        <v>81</v>
      </c>
      <c r="Y28" s="163" t="s">
        <v>131</v>
      </c>
    </row>
    <row r="29" spans="1:35" s="78" customFormat="1" ht="23.25" customHeight="1">
      <c r="A29" s="67" t="s">
        <v>781</v>
      </c>
      <c r="B29" s="918">
        <v>19</v>
      </c>
      <c r="C29" s="918">
        <v>6</v>
      </c>
      <c r="D29" s="54" t="s">
        <v>1104</v>
      </c>
      <c r="E29" s="71">
        <v>30000</v>
      </c>
      <c r="F29" s="72"/>
      <c r="G29" s="72"/>
      <c r="H29" s="72"/>
      <c r="I29" s="72"/>
      <c r="J29" s="72"/>
      <c r="K29" s="72"/>
      <c r="L29" s="117" t="s">
        <v>93</v>
      </c>
      <c r="M29" s="74"/>
      <c r="N29" s="919">
        <v>200</v>
      </c>
      <c r="O29" s="75" t="s">
        <v>31</v>
      </c>
      <c r="P29" s="707"/>
      <c r="Q29" s="709"/>
      <c r="R29" s="68">
        <v>80</v>
      </c>
      <c r="S29" s="72"/>
      <c r="T29" s="72"/>
      <c r="U29" s="72"/>
      <c r="V29" s="72"/>
      <c r="W29" s="72"/>
      <c r="X29" s="68" t="s">
        <v>81</v>
      </c>
      <c r="Y29" s="163" t="s">
        <v>131</v>
      </c>
    </row>
    <row r="30" spans="1:35" s="351" customFormat="1">
      <c r="A30" s="1580" t="s">
        <v>781</v>
      </c>
      <c r="B30" s="1581">
        <v>20</v>
      </c>
      <c r="C30" s="1581">
        <v>7</v>
      </c>
      <c r="D30" s="1642" t="s">
        <v>1100</v>
      </c>
      <c r="E30" s="1643">
        <v>38000</v>
      </c>
      <c r="F30" s="1625"/>
      <c r="G30" s="1625"/>
      <c r="H30" s="1580"/>
      <c r="I30" s="1625"/>
      <c r="J30" s="1625"/>
      <c r="K30" s="1580"/>
      <c r="L30" s="1606" t="s">
        <v>93</v>
      </c>
      <c r="M30" s="1580"/>
      <c r="N30" s="1581">
        <v>300</v>
      </c>
      <c r="O30" s="1607" t="s">
        <v>31</v>
      </c>
      <c r="P30" s="1608"/>
      <c r="Q30" s="1607"/>
      <c r="R30" s="1562">
        <v>80</v>
      </c>
      <c r="S30" s="1580"/>
      <c r="T30" s="2461" t="s">
        <v>1737</v>
      </c>
      <c r="U30" s="2462"/>
      <c r="V30" s="2462"/>
      <c r="W30" s="2463"/>
      <c r="X30" s="1562" t="s">
        <v>41</v>
      </c>
      <c r="Y30" s="1568" t="s">
        <v>131</v>
      </c>
      <c r="Z30" s="332" t="s">
        <v>33</v>
      </c>
      <c r="AA30" s="332" t="s">
        <v>1700</v>
      </c>
      <c r="AB30" s="332"/>
      <c r="AC30" s="332"/>
      <c r="AD30" s="332"/>
      <c r="AE30" s="332"/>
      <c r="AF30" s="332"/>
      <c r="AG30" s="332"/>
      <c r="AH30" s="332"/>
      <c r="AI30" s="332"/>
    </row>
    <row r="31" spans="1:35" s="1619" customFormat="1">
      <c r="A31" s="1580" t="s">
        <v>781</v>
      </c>
      <c r="B31" s="1581">
        <v>21</v>
      </c>
      <c r="C31" s="1581">
        <v>8</v>
      </c>
      <c r="D31" s="1582" t="s">
        <v>92</v>
      </c>
      <c r="E31" s="1571">
        <v>900000</v>
      </c>
      <c r="F31" s="1618"/>
      <c r="G31" s="1618"/>
      <c r="H31" s="1572"/>
      <c r="I31" s="1618"/>
      <c r="J31" s="1618"/>
      <c r="K31" s="1572"/>
      <c r="L31" s="1573" t="s">
        <v>93</v>
      </c>
      <c r="M31" s="1572"/>
      <c r="N31" s="1644">
        <v>1000</v>
      </c>
      <c r="O31" s="1566" t="s">
        <v>31</v>
      </c>
      <c r="P31" s="1600"/>
      <c r="Q31" s="1566"/>
      <c r="R31" s="1563">
        <v>80</v>
      </c>
      <c r="S31" s="1572"/>
      <c r="T31" s="2461" t="s">
        <v>1737</v>
      </c>
      <c r="U31" s="2462"/>
      <c r="V31" s="2462"/>
      <c r="W31" s="2463"/>
      <c r="X31" s="1562" t="s">
        <v>41</v>
      </c>
      <c r="Y31" s="1568" t="s">
        <v>131</v>
      </c>
      <c r="Z31" s="332" t="s">
        <v>1700</v>
      </c>
      <c r="AA31" s="331"/>
      <c r="AB31" s="331"/>
      <c r="AC31" s="331"/>
      <c r="AD31" s="331"/>
      <c r="AE31" s="331"/>
      <c r="AF31" s="331"/>
      <c r="AG31" s="331"/>
      <c r="AH31" s="331"/>
      <c r="AI31" s="331"/>
    </row>
    <row r="32" spans="1:35" s="116" customFormat="1" ht="21.75" customHeight="1">
      <c r="A32" s="67" t="s">
        <v>781</v>
      </c>
      <c r="B32" s="918">
        <v>22</v>
      </c>
      <c r="C32" s="918">
        <v>9</v>
      </c>
      <c r="D32" s="226" t="s">
        <v>715</v>
      </c>
      <c r="E32" s="90">
        <v>30000</v>
      </c>
      <c r="F32" s="106"/>
      <c r="G32" s="106"/>
      <c r="H32" s="114"/>
      <c r="I32" s="106"/>
      <c r="J32" s="106"/>
      <c r="K32" s="114"/>
      <c r="L32" s="107" t="s">
        <v>93</v>
      </c>
      <c r="M32" s="108"/>
      <c r="N32" s="109">
        <v>500</v>
      </c>
      <c r="O32" s="110" t="s">
        <v>31</v>
      </c>
      <c r="P32" s="568"/>
      <c r="Q32" s="699"/>
      <c r="R32" s="112">
        <v>80</v>
      </c>
      <c r="S32" s="114"/>
      <c r="T32" s="114"/>
      <c r="U32" s="114"/>
      <c r="V32" s="114"/>
      <c r="W32" s="114"/>
      <c r="X32" s="199" t="s">
        <v>32</v>
      </c>
      <c r="Y32" s="163" t="s">
        <v>131</v>
      </c>
      <c r="Z32" s="115" t="s">
        <v>33</v>
      </c>
    </row>
    <row r="33" spans="1:35" s="66" customFormat="1" ht="46.5">
      <c r="A33" s="67" t="s">
        <v>781</v>
      </c>
      <c r="B33" s="918">
        <v>23</v>
      </c>
      <c r="C33" s="918">
        <v>10</v>
      </c>
      <c r="D33" s="120" t="s">
        <v>1101</v>
      </c>
      <c r="E33" s="90">
        <v>250000</v>
      </c>
      <c r="F33" s="56"/>
      <c r="G33" s="56"/>
      <c r="H33" s="64"/>
      <c r="I33" s="56"/>
      <c r="J33" s="56"/>
      <c r="K33" s="64"/>
      <c r="L33" s="57" t="s">
        <v>228</v>
      </c>
      <c r="M33" s="58"/>
      <c r="N33" s="59">
        <v>30</v>
      </c>
      <c r="O33" s="60" t="s">
        <v>31</v>
      </c>
      <c r="P33" s="328"/>
      <c r="Q33" s="85"/>
      <c r="R33" s="62">
        <v>80</v>
      </c>
      <c r="S33" s="64"/>
      <c r="T33" s="64"/>
      <c r="U33" s="64"/>
      <c r="V33" s="64"/>
      <c r="W33" s="64"/>
      <c r="X33" s="68" t="s">
        <v>32</v>
      </c>
      <c r="Y33" s="163" t="s">
        <v>131</v>
      </c>
      <c r="Z33" s="65" t="s">
        <v>42</v>
      </c>
    </row>
    <row r="34" spans="1:35" s="66" customFormat="1">
      <c r="A34" s="65"/>
      <c r="B34" s="126"/>
      <c r="C34" s="126"/>
      <c r="D34" s="127"/>
      <c r="H34" s="65"/>
      <c r="K34" s="65"/>
      <c r="L34" s="130"/>
      <c r="M34" s="131"/>
      <c r="N34" s="126"/>
      <c r="O34" s="132"/>
      <c r="P34" s="570"/>
      <c r="Q34" s="132"/>
      <c r="R34" s="133"/>
      <c r="S34" s="65"/>
      <c r="T34" s="65"/>
      <c r="U34" s="65"/>
      <c r="V34" s="65"/>
      <c r="W34" s="65"/>
      <c r="X34" s="133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66" customFormat="1">
      <c r="A35" s="65"/>
      <c r="B35" s="126"/>
      <c r="C35" s="126"/>
      <c r="D35" s="2457" t="s">
        <v>100</v>
      </c>
      <c r="E35" s="2457"/>
      <c r="F35" s="2457"/>
      <c r="G35" s="2457"/>
      <c r="H35" s="2457"/>
      <c r="I35" s="2457"/>
      <c r="J35" s="2457"/>
      <c r="K35" s="2457"/>
      <c r="L35" s="2457"/>
      <c r="M35" s="2457"/>
      <c r="N35" s="126"/>
      <c r="O35" s="132"/>
      <c r="P35" s="570"/>
      <c r="Q35" s="132"/>
      <c r="R35" s="133"/>
      <c r="S35" s="65"/>
      <c r="T35" s="65"/>
      <c r="U35" s="65"/>
      <c r="V35" s="65"/>
      <c r="W35" s="65"/>
      <c r="X35" s="133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66" customFormat="1" ht="21.75" customHeight="1">
      <c r="A36" s="65"/>
      <c r="B36" s="126"/>
      <c r="C36" s="126"/>
      <c r="D36" s="127"/>
      <c r="H36" s="65"/>
      <c r="K36" s="65"/>
      <c r="L36" s="130"/>
      <c r="M36" s="131"/>
      <c r="N36" s="126"/>
      <c r="O36" s="132"/>
      <c r="P36" s="570"/>
      <c r="Q36" s="132"/>
      <c r="R36" s="133"/>
      <c r="S36" s="65"/>
      <c r="T36" s="65"/>
      <c r="U36" s="65"/>
      <c r="V36" s="65"/>
      <c r="W36" s="65"/>
      <c r="X36" s="133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66" customFormat="1" ht="21.75" customHeight="1">
      <c r="A37" s="65"/>
      <c r="B37" s="126"/>
      <c r="C37" s="126"/>
      <c r="D37" s="127"/>
      <c r="H37" s="65"/>
      <c r="K37" s="65"/>
      <c r="L37" s="130"/>
      <c r="M37" s="131"/>
      <c r="N37" s="126"/>
      <c r="O37" s="132"/>
      <c r="P37" s="570"/>
      <c r="Q37" s="132"/>
      <c r="R37" s="133"/>
      <c r="S37" s="65"/>
      <c r="T37" s="65"/>
      <c r="U37" s="65"/>
      <c r="V37" s="65"/>
      <c r="W37" s="65"/>
      <c r="X37" s="133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s="66" customFormat="1" ht="21.75" customHeight="1">
      <c r="A38" s="65"/>
      <c r="B38" s="126"/>
      <c r="C38" s="126"/>
      <c r="D38" s="127"/>
      <c r="H38" s="65"/>
      <c r="K38" s="65"/>
      <c r="L38" s="130"/>
      <c r="M38" s="131"/>
      <c r="N38" s="126"/>
      <c r="O38" s="132"/>
      <c r="P38" s="570"/>
      <c r="Q38" s="132"/>
      <c r="R38" s="133"/>
      <c r="S38" s="65"/>
      <c r="T38" s="65"/>
      <c r="U38" s="65"/>
      <c r="V38" s="65"/>
      <c r="W38" s="65"/>
      <c r="X38" s="133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s="66" customFormat="1" ht="21.75" customHeight="1">
      <c r="A39" s="65"/>
      <c r="B39" s="126"/>
      <c r="C39" s="126"/>
      <c r="D39" s="127"/>
      <c r="H39" s="65"/>
      <c r="K39" s="65"/>
      <c r="L39" s="130"/>
      <c r="M39" s="131"/>
      <c r="N39" s="126"/>
      <c r="O39" s="132"/>
      <c r="P39" s="570"/>
      <c r="Q39" s="132"/>
      <c r="R39" s="133"/>
      <c r="S39" s="65"/>
      <c r="T39" s="65"/>
      <c r="U39" s="65"/>
      <c r="V39" s="65"/>
      <c r="W39" s="65"/>
      <c r="X39" s="133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66" customFormat="1" ht="21.75" customHeight="1">
      <c r="A40" s="65"/>
      <c r="B40" s="126"/>
      <c r="C40" s="126"/>
      <c r="D40" s="127"/>
      <c r="H40" s="65"/>
      <c r="K40" s="65"/>
      <c r="L40" s="130"/>
      <c r="M40" s="131"/>
      <c r="N40" s="126"/>
      <c r="O40" s="132"/>
      <c r="P40" s="570"/>
      <c r="Q40" s="132"/>
      <c r="R40" s="133"/>
      <c r="S40" s="65"/>
      <c r="T40" s="65"/>
      <c r="U40" s="65"/>
      <c r="V40" s="65"/>
      <c r="W40" s="65"/>
      <c r="X40" s="133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66" customFormat="1" ht="21.75" customHeight="1">
      <c r="A41" s="65"/>
      <c r="B41" s="126"/>
      <c r="C41" s="126"/>
      <c r="D41" s="127"/>
      <c r="H41" s="65"/>
      <c r="K41" s="65"/>
      <c r="L41" s="130"/>
      <c r="M41" s="131"/>
      <c r="N41" s="126"/>
      <c r="O41" s="132"/>
      <c r="P41" s="570"/>
      <c r="Q41" s="132"/>
      <c r="R41" s="133"/>
      <c r="S41" s="65"/>
      <c r="T41" s="65"/>
      <c r="U41" s="65"/>
      <c r="V41" s="65"/>
      <c r="W41" s="65"/>
      <c r="X41" s="133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66" customFormat="1" ht="21.75" customHeight="1">
      <c r="A42" s="65"/>
      <c r="B42" s="126"/>
      <c r="C42" s="126"/>
      <c r="D42" s="127"/>
      <c r="H42" s="65"/>
      <c r="K42" s="65"/>
      <c r="L42" s="130"/>
      <c r="M42" s="131"/>
      <c r="N42" s="126"/>
      <c r="O42" s="132"/>
      <c r="P42" s="570"/>
      <c r="Q42" s="132"/>
      <c r="R42" s="133"/>
      <c r="S42" s="65"/>
      <c r="T42" s="65"/>
      <c r="U42" s="65"/>
      <c r="V42" s="65"/>
      <c r="W42" s="65"/>
      <c r="X42" s="133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66" customFormat="1" ht="21.75" customHeight="1">
      <c r="A43" s="65"/>
      <c r="B43" s="126"/>
      <c r="C43" s="126"/>
      <c r="D43" s="127"/>
      <c r="H43" s="65"/>
      <c r="K43" s="65"/>
      <c r="L43" s="130"/>
      <c r="M43" s="131"/>
      <c r="N43" s="126"/>
      <c r="O43" s="132"/>
      <c r="P43" s="570"/>
      <c r="Q43" s="132"/>
      <c r="R43" s="133"/>
      <c r="S43" s="65"/>
      <c r="T43" s="65"/>
      <c r="U43" s="65"/>
      <c r="V43" s="65"/>
      <c r="W43" s="65"/>
      <c r="X43" s="133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126"/>
      <c r="C44" s="126"/>
      <c r="D44" s="127"/>
      <c r="E44" s="66"/>
      <c r="F44" s="66"/>
      <c r="G44" s="66"/>
      <c r="H44" s="65"/>
      <c r="I44" s="66"/>
      <c r="J44" s="66"/>
      <c r="K44" s="65"/>
      <c r="L44" s="130"/>
      <c r="M44" s="131"/>
      <c r="N44" s="126"/>
      <c r="O44" s="132"/>
      <c r="P44" s="570"/>
      <c r="Q44" s="132"/>
      <c r="R44" s="133"/>
      <c r="S44" s="65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126"/>
      <c r="C45" s="126"/>
      <c r="D45" s="127"/>
      <c r="E45" s="66"/>
      <c r="F45" s="66"/>
      <c r="G45" s="66"/>
      <c r="H45" s="65"/>
      <c r="I45" s="66"/>
      <c r="J45" s="66"/>
      <c r="K45" s="65"/>
      <c r="L45" s="130"/>
      <c r="M45" s="131"/>
      <c r="N45" s="126"/>
      <c r="O45" s="132"/>
      <c r="P45" s="570"/>
      <c r="Q45" s="132"/>
      <c r="R45" s="133"/>
      <c r="S45" s="65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126"/>
      <c r="C46" s="126"/>
      <c r="D46" s="127"/>
      <c r="E46" s="66"/>
      <c r="F46" s="66"/>
      <c r="G46" s="66"/>
      <c r="H46" s="65"/>
      <c r="I46" s="66"/>
      <c r="J46" s="66"/>
      <c r="K46" s="65"/>
      <c r="L46" s="130"/>
      <c r="M46" s="131"/>
      <c r="N46" s="126"/>
      <c r="O46" s="132"/>
      <c r="P46" s="570"/>
      <c r="Q46" s="132"/>
      <c r="R46" s="133"/>
      <c r="S46" s="65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126"/>
      <c r="C47" s="126"/>
      <c r="D47" s="127"/>
      <c r="E47" s="66"/>
      <c r="F47" s="66"/>
      <c r="G47" s="66"/>
      <c r="H47" s="65"/>
      <c r="I47" s="66"/>
      <c r="J47" s="66"/>
      <c r="K47" s="65"/>
      <c r="L47" s="130"/>
      <c r="M47" s="131"/>
      <c r="N47" s="126"/>
      <c r="O47" s="132"/>
      <c r="P47" s="570"/>
      <c r="Q47" s="132"/>
      <c r="R47" s="133"/>
      <c r="S47" s="65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126"/>
      <c r="C48" s="126"/>
      <c r="D48" s="1882"/>
      <c r="E48" s="317"/>
      <c r="F48" s="317"/>
      <c r="G48" s="317"/>
      <c r="H48" s="131"/>
      <c r="I48" s="317"/>
      <c r="J48" s="317"/>
      <c r="K48" s="131"/>
      <c r="L48" s="130"/>
      <c r="M48" s="131"/>
      <c r="N48" s="126"/>
      <c r="O48" s="132"/>
      <c r="P48" s="570"/>
      <c r="Q48" s="132"/>
      <c r="R48" s="126"/>
      <c r="S48" s="131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126"/>
      <c r="C49" s="126"/>
      <c r="D49" s="1882"/>
      <c r="E49" s="317"/>
      <c r="F49" s="317"/>
      <c r="G49" s="317"/>
      <c r="H49" s="131"/>
      <c r="I49" s="317"/>
      <c r="J49" s="317"/>
      <c r="K49" s="131"/>
      <c r="L49" s="130"/>
      <c r="M49" s="131"/>
      <c r="N49" s="126"/>
      <c r="O49" s="132"/>
      <c r="P49" s="570"/>
      <c r="Q49" s="132"/>
      <c r="R49" s="126"/>
      <c r="S49" s="131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126"/>
      <c r="C50" s="126"/>
      <c r="D50" s="1882"/>
      <c r="E50" s="317"/>
      <c r="F50" s="317"/>
      <c r="G50" s="317"/>
      <c r="H50" s="131"/>
      <c r="I50" s="317"/>
      <c r="J50" s="317"/>
      <c r="K50" s="131"/>
      <c r="L50" s="130"/>
      <c r="M50" s="131"/>
      <c r="N50" s="126"/>
      <c r="O50" s="132"/>
      <c r="P50" s="570"/>
      <c r="Q50" s="132"/>
      <c r="R50" s="126"/>
      <c r="S50" s="131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126"/>
      <c r="C51" s="126"/>
      <c r="D51" s="1882"/>
      <c r="E51" s="317"/>
      <c r="F51" s="317"/>
      <c r="G51" s="317"/>
      <c r="H51" s="131"/>
      <c r="I51" s="317"/>
      <c r="J51" s="317"/>
      <c r="K51" s="131"/>
      <c r="L51" s="130"/>
      <c r="M51" s="131"/>
      <c r="N51" s="126"/>
      <c r="O51" s="132"/>
      <c r="P51" s="570"/>
      <c r="Q51" s="132"/>
      <c r="R51" s="126"/>
      <c r="S51" s="131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126"/>
      <c r="C52" s="126"/>
      <c r="D52" s="1882"/>
      <c r="E52" s="317"/>
      <c r="F52" s="317"/>
      <c r="G52" s="317"/>
      <c r="H52" s="131"/>
      <c r="I52" s="317"/>
      <c r="J52" s="317"/>
      <c r="K52" s="131"/>
      <c r="L52" s="130"/>
      <c r="M52" s="131"/>
      <c r="N52" s="126"/>
      <c r="O52" s="132"/>
      <c r="P52" s="570"/>
      <c r="Q52" s="132"/>
      <c r="R52" s="126"/>
      <c r="S52" s="131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126"/>
      <c r="C53" s="126"/>
      <c r="D53" s="1882"/>
      <c r="E53" s="317"/>
      <c r="F53" s="317"/>
      <c r="G53" s="317"/>
      <c r="H53" s="131"/>
      <c r="I53" s="317"/>
      <c r="J53" s="317"/>
      <c r="K53" s="131"/>
      <c r="L53" s="130"/>
      <c r="M53" s="131"/>
      <c r="N53" s="126"/>
      <c r="O53" s="132"/>
      <c r="P53" s="570"/>
      <c r="Q53" s="132"/>
      <c r="R53" s="126"/>
      <c r="S53" s="131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126"/>
      <c r="C54" s="126"/>
      <c r="D54" s="1882"/>
      <c r="E54" s="317"/>
      <c r="F54" s="317"/>
      <c r="G54" s="317"/>
      <c r="H54" s="131"/>
      <c r="I54" s="317"/>
      <c r="J54" s="317"/>
      <c r="K54" s="131"/>
      <c r="L54" s="130"/>
      <c r="M54" s="131"/>
      <c r="N54" s="126"/>
      <c r="O54" s="132"/>
      <c r="P54" s="570"/>
      <c r="Q54" s="132"/>
      <c r="R54" s="126"/>
      <c r="S54" s="131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126"/>
      <c r="C55" s="126"/>
      <c r="D55" s="1882"/>
      <c r="E55" s="317"/>
      <c r="F55" s="317"/>
      <c r="G55" s="317"/>
      <c r="H55" s="131"/>
      <c r="I55" s="317"/>
      <c r="J55" s="317"/>
      <c r="K55" s="131"/>
      <c r="L55" s="130"/>
      <c r="M55" s="131"/>
      <c r="N55" s="126"/>
      <c r="O55" s="132"/>
      <c r="P55" s="570"/>
      <c r="Q55" s="132"/>
      <c r="R55" s="126"/>
      <c r="S55" s="131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126"/>
      <c r="C56" s="126"/>
      <c r="D56" s="1882"/>
      <c r="E56" s="317"/>
      <c r="F56" s="317"/>
      <c r="G56" s="317"/>
      <c r="H56" s="131"/>
      <c r="I56" s="317"/>
      <c r="J56" s="317"/>
      <c r="K56" s="131"/>
      <c r="L56" s="130"/>
      <c r="M56" s="131"/>
      <c r="N56" s="126"/>
      <c r="O56" s="132"/>
      <c r="P56" s="570"/>
      <c r="Q56" s="132"/>
      <c r="R56" s="126"/>
      <c r="S56" s="131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126"/>
      <c r="C57" s="126"/>
      <c r="D57" s="1882"/>
      <c r="E57" s="317"/>
      <c r="F57" s="317"/>
      <c r="G57" s="317"/>
      <c r="H57" s="131"/>
      <c r="I57" s="317"/>
      <c r="J57" s="317"/>
      <c r="K57" s="131"/>
      <c r="L57" s="130"/>
      <c r="M57" s="131"/>
      <c r="N57" s="126"/>
      <c r="O57" s="132"/>
      <c r="P57" s="570"/>
      <c r="Q57" s="132"/>
      <c r="R57" s="126"/>
      <c r="S57" s="131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126"/>
      <c r="C58" s="126"/>
      <c r="D58" s="1882"/>
      <c r="E58" s="317"/>
      <c r="F58" s="317"/>
      <c r="G58" s="317"/>
      <c r="H58" s="131"/>
      <c r="I58" s="317"/>
      <c r="J58" s="317"/>
      <c r="K58" s="131"/>
      <c r="L58" s="130"/>
      <c r="M58" s="131"/>
      <c r="N58" s="126"/>
      <c r="O58" s="132"/>
      <c r="P58" s="570"/>
      <c r="Q58" s="132"/>
      <c r="R58" s="126"/>
      <c r="S58" s="131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126"/>
      <c r="C59" s="126"/>
      <c r="D59" s="1882"/>
      <c r="E59" s="317"/>
      <c r="F59" s="317"/>
      <c r="G59" s="317"/>
      <c r="H59" s="131"/>
      <c r="I59" s="317"/>
      <c r="J59" s="317"/>
      <c r="K59" s="131"/>
      <c r="L59" s="130"/>
      <c r="M59" s="131"/>
      <c r="N59" s="126"/>
      <c r="O59" s="132"/>
      <c r="P59" s="570"/>
      <c r="Q59" s="132"/>
      <c r="R59" s="126"/>
      <c r="S59" s="131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126"/>
      <c r="C60" s="126"/>
      <c r="D60" s="1882"/>
      <c r="E60" s="317"/>
      <c r="F60" s="317"/>
      <c r="G60" s="317"/>
      <c r="H60" s="131"/>
      <c r="I60" s="317"/>
      <c r="J60" s="317"/>
      <c r="K60" s="131"/>
      <c r="L60" s="130"/>
      <c r="M60" s="131"/>
      <c r="N60" s="126"/>
      <c r="O60" s="132"/>
      <c r="P60" s="570"/>
      <c r="Q60" s="132"/>
      <c r="R60" s="126"/>
      <c r="S60" s="131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126"/>
      <c r="C61" s="126"/>
      <c r="D61" s="1882"/>
      <c r="E61" s="317"/>
      <c r="F61" s="317"/>
      <c r="G61" s="317"/>
      <c r="H61" s="131"/>
      <c r="I61" s="317"/>
      <c r="J61" s="317"/>
      <c r="K61" s="131"/>
      <c r="L61" s="130"/>
      <c r="M61" s="131"/>
      <c r="N61" s="126"/>
      <c r="O61" s="132"/>
      <c r="P61" s="570"/>
      <c r="Q61" s="132"/>
      <c r="R61" s="126"/>
      <c r="S61" s="131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126"/>
      <c r="C62" s="126"/>
      <c r="D62" s="1882"/>
      <c r="E62" s="317"/>
      <c r="F62" s="317"/>
      <c r="G62" s="317"/>
      <c r="H62" s="131"/>
      <c r="I62" s="317"/>
      <c r="J62" s="317"/>
      <c r="K62" s="131"/>
      <c r="L62" s="130"/>
      <c r="M62" s="131"/>
      <c r="N62" s="126"/>
      <c r="O62" s="132"/>
      <c r="P62" s="570"/>
      <c r="Q62" s="132"/>
      <c r="R62" s="126"/>
      <c r="S62" s="131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126"/>
      <c r="C63" s="126"/>
      <c r="D63" s="1882"/>
      <c r="E63" s="317"/>
      <c r="F63" s="317"/>
      <c r="G63" s="317"/>
      <c r="H63" s="131"/>
      <c r="I63" s="317"/>
      <c r="J63" s="317"/>
      <c r="K63" s="131"/>
      <c r="L63" s="130"/>
      <c r="M63" s="131"/>
      <c r="N63" s="126"/>
      <c r="O63" s="132"/>
      <c r="P63" s="570"/>
      <c r="Q63" s="132"/>
      <c r="R63" s="126"/>
      <c r="S63" s="131"/>
      <c r="T63" s="131"/>
      <c r="U63" s="131"/>
      <c r="V63" s="131"/>
      <c r="W63" s="131"/>
      <c r="X63" s="126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126"/>
      <c r="C64" s="126"/>
      <c r="D64" s="1882"/>
      <c r="E64" s="317"/>
      <c r="F64" s="317"/>
      <c r="G64" s="317"/>
      <c r="H64" s="131"/>
      <c r="I64" s="317"/>
      <c r="J64" s="317"/>
      <c r="K64" s="131"/>
      <c r="L64" s="130"/>
      <c r="M64" s="131"/>
      <c r="N64" s="126"/>
      <c r="O64" s="132"/>
      <c r="P64" s="570"/>
      <c r="Q64" s="132"/>
      <c r="R64" s="126"/>
      <c r="S64" s="131"/>
      <c r="T64" s="131"/>
      <c r="U64" s="131"/>
      <c r="V64" s="131"/>
      <c r="W64" s="131"/>
      <c r="X64" s="126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126"/>
      <c r="C65" s="126"/>
      <c r="D65" s="1882"/>
      <c r="E65" s="317"/>
      <c r="F65" s="317"/>
      <c r="G65" s="317"/>
      <c r="H65" s="131"/>
      <c r="I65" s="317"/>
      <c r="J65" s="317"/>
      <c r="K65" s="131"/>
      <c r="L65" s="130"/>
      <c r="M65" s="131"/>
      <c r="N65" s="126"/>
      <c r="O65" s="132"/>
      <c r="P65" s="570"/>
      <c r="Q65" s="132"/>
      <c r="R65" s="126"/>
      <c r="S65" s="131"/>
      <c r="T65" s="131"/>
      <c r="U65" s="131"/>
      <c r="V65" s="131"/>
      <c r="W65" s="131"/>
      <c r="X65" s="126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126"/>
      <c r="C66" s="126"/>
      <c r="D66" s="1882"/>
      <c r="E66" s="317"/>
      <c r="F66" s="317"/>
      <c r="G66" s="317"/>
      <c r="H66" s="131"/>
      <c r="I66" s="317"/>
      <c r="J66" s="317"/>
      <c r="K66" s="131"/>
      <c r="L66" s="130"/>
      <c r="M66" s="131"/>
      <c r="N66" s="126"/>
      <c r="O66" s="132"/>
      <c r="P66" s="570"/>
      <c r="Q66" s="132"/>
      <c r="R66" s="126"/>
      <c r="S66" s="131"/>
      <c r="T66" s="131"/>
      <c r="U66" s="131"/>
      <c r="V66" s="131"/>
      <c r="W66" s="131"/>
      <c r="X66" s="126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126"/>
      <c r="C67" s="126"/>
      <c r="D67" s="1882"/>
      <c r="E67" s="317"/>
      <c r="F67" s="317"/>
      <c r="G67" s="317"/>
      <c r="H67" s="131"/>
      <c r="I67" s="317"/>
      <c r="J67" s="317"/>
      <c r="K67" s="131"/>
      <c r="L67" s="130"/>
      <c r="M67" s="131"/>
      <c r="N67" s="126"/>
      <c r="O67" s="132"/>
      <c r="P67" s="570"/>
      <c r="Q67" s="132"/>
      <c r="R67" s="126"/>
      <c r="S67" s="131"/>
      <c r="T67" s="131"/>
      <c r="U67" s="131"/>
      <c r="V67" s="131"/>
      <c r="W67" s="131"/>
      <c r="X67" s="126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126"/>
      <c r="C68" s="126"/>
      <c r="D68" s="1882"/>
      <c r="E68" s="317"/>
      <c r="F68" s="317"/>
      <c r="G68" s="317"/>
      <c r="H68" s="131"/>
      <c r="I68" s="317"/>
      <c r="J68" s="317"/>
      <c r="K68" s="131"/>
      <c r="L68" s="130"/>
      <c r="M68" s="131"/>
      <c r="N68" s="126"/>
      <c r="O68" s="132"/>
      <c r="P68" s="570"/>
      <c r="Q68" s="132"/>
      <c r="R68" s="126"/>
      <c r="S68" s="131"/>
      <c r="T68" s="131"/>
      <c r="U68" s="131"/>
      <c r="V68" s="131"/>
      <c r="W68" s="131"/>
      <c r="X68" s="126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126"/>
      <c r="C69" s="126"/>
      <c r="D69" s="1882"/>
      <c r="E69" s="317"/>
      <c r="F69" s="317"/>
      <c r="G69" s="317"/>
      <c r="H69" s="131"/>
      <c r="I69" s="317"/>
      <c r="J69" s="317"/>
      <c r="K69" s="131"/>
      <c r="L69" s="130"/>
      <c r="M69" s="131"/>
      <c r="N69" s="126"/>
      <c r="O69" s="132"/>
      <c r="P69" s="570"/>
      <c r="Q69" s="132"/>
      <c r="R69" s="126"/>
      <c r="S69" s="131"/>
      <c r="T69" s="131"/>
      <c r="U69" s="131"/>
      <c r="V69" s="131"/>
      <c r="W69" s="131"/>
      <c r="X69" s="126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126"/>
      <c r="C70" s="126"/>
      <c r="D70" s="127"/>
      <c r="E70" s="66"/>
      <c r="F70" s="66"/>
      <c r="G70" s="66"/>
      <c r="H70" s="65"/>
      <c r="I70" s="66"/>
      <c r="J70" s="66"/>
      <c r="K70" s="65"/>
      <c r="L70" s="130"/>
      <c r="M70" s="131"/>
      <c r="N70" s="126"/>
      <c r="O70" s="132"/>
      <c r="P70" s="570"/>
      <c r="Q70" s="132"/>
      <c r="R70" s="133"/>
      <c r="S70" s="65"/>
      <c r="T70" s="65"/>
      <c r="U70" s="65"/>
      <c r="V70" s="65"/>
      <c r="W70" s="65"/>
      <c r="X70" s="133"/>
      <c r="Y70" s="6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126"/>
      <c r="C71" s="126"/>
      <c r="D71" s="127"/>
      <c r="E71" s="66"/>
      <c r="F71" s="66"/>
      <c r="G71" s="66"/>
      <c r="H71" s="65"/>
      <c r="I71" s="66"/>
      <c r="J71" s="66"/>
      <c r="K71" s="65"/>
      <c r="L71" s="130"/>
      <c r="M71" s="131"/>
      <c r="N71" s="126"/>
      <c r="O71" s="132"/>
      <c r="P71" s="570"/>
      <c r="Q71" s="132"/>
      <c r="R71" s="133"/>
      <c r="S71" s="65"/>
      <c r="T71" s="65"/>
      <c r="U71" s="65"/>
      <c r="V71" s="65"/>
      <c r="W71" s="65"/>
      <c r="X71" s="133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126"/>
      <c r="C72" s="126"/>
      <c r="D72" s="127"/>
      <c r="E72" s="66"/>
      <c r="F72" s="66"/>
      <c r="G72" s="66"/>
      <c r="H72" s="65"/>
      <c r="I72" s="66"/>
      <c r="J72" s="66"/>
      <c r="K72" s="65"/>
      <c r="L72" s="130"/>
      <c r="M72" s="131"/>
      <c r="N72" s="126"/>
      <c r="O72" s="132"/>
      <c r="P72" s="570"/>
      <c r="Q72" s="132"/>
      <c r="R72" s="133"/>
      <c r="S72" s="65"/>
      <c r="T72" s="65"/>
      <c r="U72" s="65"/>
      <c r="V72" s="65"/>
      <c r="W72" s="65"/>
      <c r="X72" s="133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126"/>
      <c r="C73" s="126"/>
      <c r="D73" s="127"/>
      <c r="E73" s="66"/>
      <c r="F73" s="66"/>
      <c r="G73" s="66"/>
      <c r="H73" s="65"/>
      <c r="I73" s="66"/>
      <c r="J73" s="66"/>
      <c r="K73" s="65"/>
      <c r="L73" s="130"/>
      <c r="M73" s="131"/>
      <c r="N73" s="126"/>
      <c r="O73" s="132"/>
      <c r="P73" s="570"/>
      <c r="Q73" s="132"/>
      <c r="R73" s="133"/>
      <c r="S73" s="65"/>
      <c r="T73" s="65"/>
      <c r="U73" s="65"/>
      <c r="V73" s="65"/>
      <c r="W73" s="65"/>
      <c r="X73" s="133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126"/>
      <c r="C74" s="126"/>
      <c r="D74" s="127"/>
      <c r="E74" s="66"/>
      <c r="F74" s="66"/>
      <c r="G74" s="66"/>
      <c r="H74" s="65"/>
      <c r="I74" s="66"/>
      <c r="J74" s="66"/>
      <c r="K74" s="65"/>
      <c r="L74" s="130"/>
      <c r="M74" s="131"/>
      <c r="N74" s="126"/>
      <c r="O74" s="132"/>
      <c r="P74" s="570"/>
      <c r="Q74" s="132"/>
      <c r="R74" s="133"/>
      <c r="S74" s="65"/>
      <c r="T74" s="65"/>
      <c r="U74" s="65"/>
      <c r="V74" s="65"/>
      <c r="W74" s="65"/>
      <c r="X74" s="133"/>
      <c r="Y74" s="116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29" customFormat="1" ht="21.75" customHeight="1">
      <c r="A75" s="133"/>
      <c r="B75" s="126"/>
      <c r="C75" s="126"/>
      <c r="D75" s="127"/>
      <c r="E75" s="66"/>
      <c r="F75" s="66"/>
      <c r="G75" s="66"/>
      <c r="H75" s="65"/>
      <c r="I75" s="66"/>
      <c r="J75" s="66"/>
      <c r="K75" s="65"/>
      <c r="L75" s="130"/>
      <c r="M75" s="131"/>
      <c r="N75" s="126"/>
      <c r="O75" s="132"/>
      <c r="P75" s="570"/>
      <c r="Q75" s="132"/>
      <c r="R75" s="133"/>
      <c r="S75" s="65"/>
      <c r="T75" s="65"/>
      <c r="U75" s="65"/>
      <c r="V75" s="65"/>
      <c r="W75" s="65"/>
      <c r="X75" s="133"/>
      <c r="Y75" s="116"/>
      <c r="Z75" s="65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1:35" s="129" customFormat="1" ht="21.75" customHeight="1">
      <c r="A76" s="133"/>
      <c r="B76" s="126"/>
      <c r="C76" s="126"/>
      <c r="D76" s="127"/>
      <c r="E76" s="66"/>
      <c r="F76" s="66"/>
      <c r="G76" s="66"/>
      <c r="H76" s="65"/>
      <c r="I76" s="66"/>
      <c r="J76" s="66"/>
      <c r="K76" s="65"/>
      <c r="L76" s="130"/>
      <c r="M76" s="131"/>
      <c r="N76" s="126"/>
      <c r="O76" s="132"/>
      <c r="P76" s="570"/>
      <c r="Q76" s="132"/>
      <c r="R76" s="133"/>
      <c r="S76" s="65"/>
      <c r="T76" s="65"/>
      <c r="U76" s="65"/>
      <c r="V76" s="65"/>
      <c r="W76" s="65"/>
      <c r="X76" s="133"/>
      <c r="Y76" s="116"/>
      <c r="Z76" s="65"/>
      <c r="AA76" s="65"/>
      <c r="AB76" s="65"/>
      <c r="AC76" s="65"/>
      <c r="AD76" s="65"/>
      <c r="AE76" s="65"/>
      <c r="AF76" s="65"/>
      <c r="AG76" s="65"/>
      <c r="AH76" s="65"/>
      <c r="AI76" s="65"/>
    </row>
    <row r="77" spans="1:35" s="129" customFormat="1" ht="21.75" customHeight="1">
      <c r="A77" s="133"/>
      <c r="B77" s="126"/>
      <c r="C77" s="126"/>
      <c r="D77" s="127"/>
      <c r="E77" s="66"/>
      <c r="F77" s="66"/>
      <c r="G77" s="66"/>
      <c r="H77" s="65"/>
      <c r="I77" s="66"/>
      <c r="J77" s="66"/>
      <c r="K77" s="65"/>
      <c r="L77" s="130"/>
      <c r="M77" s="131"/>
      <c r="N77" s="126"/>
      <c r="O77" s="132"/>
      <c r="P77" s="570"/>
      <c r="Q77" s="132"/>
      <c r="R77" s="133"/>
      <c r="S77" s="65"/>
      <c r="T77" s="65"/>
      <c r="U77" s="65"/>
      <c r="V77" s="65"/>
      <c r="W77" s="65"/>
      <c r="X77" s="133"/>
      <c r="Y77" s="116"/>
      <c r="Z77" s="65"/>
      <c r="AA77" s="65"/>
      <c r="AB77" s="65"/>
      <c r="AC77" s="65"/>
      <c r="AD77" s="65"/>
      <c r="AE77" s="65"/>
      <c r="AF77" s="65"/>
      <c r="AG77" s="65"/>
      <c r="AH77" s="65"/>
      <c r="AI77" s="65"/>
    </row>
    <row r="78" spans="1:35" s="129" customFormat="1" ht="21.75" customHeight="1">
      <c r="A78" s="133"/>
      <c r="B78" s="126"/>
      <c r="C78" s="126"/>
      <c r="D78" s="127"/>
      <c r="E78" s="66"/>
      <c r="F78" s="66"/>
      <c r="G78" s="66"/>
      <c r="H78" s="65"/>
      <c r="I78" s="66"/>
      <c r="J78" s="66"/>
      <c r="K78" s="65"/>
      <c r="L78" s="130"/>
      <c r="M78" s="131"/>
      <c r="N78" s="126"/>
      <c r="O78" s="132"/>
      <c r="P78" s="570"/>
      <c r="Q78" s="132"/>
      <c r="R78" s="133"/>
      <c r="S78" s="65"/>
      <c r="T78" s="65"/>
      <c r="U78" s="65"/>
      <c r="V78" s="65"/>
      <c r="W78" s="65"/>
      <c r="X78" s="133"/>
      <c r="Y78" s="116"/>
      <c r="Z78" s="65"/>
      <c r="AA78" s="65"/>
      <c r="AB78" s="65"/>
      <c r="AC78" s="65"/>
      <c r="AD78" s="65"/>
      <c r="AE78" s="65"/>
      <c r="AF78" s="65"/>
      <c r="AG78" s="65"/>
      <c r="AH78" s="65"/>
      <c r="AI78" s="65"/>
    </row>
    <row r="79" spans="1:35" s="129" customFormat="1" ht="21.75" customHeight="1">
      <c r="A79" s="133"/>
      <c r="B79" s="126"/>
      <c r="C79" s="126"/>
      <c r="D79" s="127"/>
      <c r="E79" s="66"/>
      <c r="F79" s="66"/>
      <c r="G79" s="66"/>
      <c r="H79" s="65"/>
      <c r="I79" s="66"/>
      <c r="J79" s="66"/>
      <c r="K79" s="65"/>
      <c r="L79" s="130"/>
      <c r="M79" s="131"/>
      <c r="N79" s="126"/>
      <c r="O79" s="132"/>
      <c r="P79" s="570"/>
      <c r="Q79" s="132"/>
      <c r="R79" s="133"/>
      <c r="S79" s="65"/>
      <c r="T79" s="65"/>
      <c r="U79" s="65"/>
      <c r="V79" s="65"/>
      <c r="W79" s="65"/>
      <c r="X79" s="133"/>
      <c r="Y79" s="8"/>
      <c r="Z79" s="65"/>
      <c r="AA79" s="65"/>
      <c r="AB79" s="65"/>
      <c r="AC79" s="65"/>
      <c r="AD79" s="65"/>
      <c r="AE79" s="65"/>
      <c r="AF79" s="65"/>
      <c r="AG79" s="65"/>
      <c r="AH79" s="65"/>
      <c r="AI79" s="65"/>
    </row>
    <row r="80" spans="1:35" s="129" customFormat="1" ht="21.75" customHeight="1">
      <c r="A80" s="133"/>
      <c r="B80" s="126"/>
      <c r="C80" s="126"/>
      <c r="D80" s="127"/>
      <c r="E80" s="66"/>
      <c r="F80" s="66"/>
      <c r="G80" s="66"/>
      <c r="H80" s="65"/>
      <c r="I80" s="66"/>
      <c r="J80" s="66"/>
      <c r="K80" s="65"/>
      <c r="L80" s="130"/>
      <c r="M80" s="131"/>
      <c r="N80" s="126"/>
      <c r="O80" s="132"/>
      <c r="P80" s="570"/>
      <c r="Q80" s="132"/>
      <c r="R80" s="133"/>
      <c r="S80" s="65"/>
      <c r="T80" s="65"/>
      <c r="U80" s="65"/>
      <c r="V80" s="65"/>
      <c r="W80" s="65"/>
      <c r="X80" s="133"/>
      <c r="Y80" s="8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29" customFormat="1" ht="21.75" customHeight="1">
      <c r="A81" s="133"/>
      <c r="B81" s="126"/>
      <c r="C81" s="126"/>
      <c r="D81" s="127"/>
      <c r="E81" s="66"/>
      <c r="F81" s="66"/>
      <c r="G81" s="66"/>
      <c r="H81" s="65"/>
      <c r="I81" s="66"/>
      <c r="J81" s="66"/>
      <c r="K81" s="65"/>
      <c r="L81" s="130"/>
      <c r="M81" s="131"/>
      <c r="N81" s="126"/>
      <c r="O81" s="132"/>
      <c r="P81" s="570"/>
      <c r="Q81" s="132"/>
      <c r="R81" s="133"/>
      <c r="S81" s="65"/>
      <c r="T81" s="65"/>
      <c r="U81" s="65"/>
      <c r="V81" s="65"/>
      <c r="W81" s="65"/>
      <c r="X81" s="133"/>
      <c r="Y81" s="8"/>
      <c r="Z81" s="65"/>
      <c r="AA81" s="65"/>
      <c r="AB81" s="65"/>
      <c r="AC81" s="65"/>
      <c r="AD81" s="65"/>
      <c r="AE81" s="65"/>
      <c r="AF81" s="65"/>
      <c r="AG81" s="65"/>
      <c r="AH81" s="65"/>
      <c r="AI81" s="65"/>
    </row>
    <row r="82" spans="1:35" s="129" customFormat="1" ht="21.75" customHeight="1">
      <c r="A82" s="133"/>
      <c r="B82" s="126"/>
      <c r="C82" s="126"/>
      <c r="D82" s="127"/>
      <c r="E82" s="66"/>
      <c r="F82" s="66"/>
      <c r="G82" s="66"/>
      <c r="H82" s="65"/>
      <c r="I82" s="66"/>
      <c r="J82" s="66"/>
      <c r="K82" s="65"/>
      <c r="L82" s="130"/>
      <c r="M82" s="131"/>
      <c r="N82" s="126"/>
      <c r="O82" s="132"/>
      <c r="P82" s="570"/>
      <c r="Q82" s="132"/>
      <c r="R82" s="133"/>
      <c r="S82" s="65"/>
      <c r="T82" s="65"/>
      <c r="U82" s="65"/>
      <c r="V82" s="65"/>
      <c r="W82" s="65"/>
      <c r="X82" s="133"/>
      <c r="Y82" s="8"/>
      <c r="Z82" s="65"/>
      <c r="AA82" s="65"/>
      <c r="AB82" s="65"/>
      <c r="AC82" s="65"/>
      <c r="AD82" s="65"/>
      <c r="AE82" s="65"/>
      <c r="AF82" s="65"/>
      <c r="AG82" s="65"/>
      <c r="AH82" s="65"/>
      <c r="AI82" s="65"/>
    </row>
    <row r="83" spans="1:35" s="129" customFormat="1" ht="21.75" customHeight="1">
      <c r="A83" s="133"/>
      <c r="B83" s="126"/>
      <c r="C83" s="126"/>
      <c r="D83" s="127"/>
      <c r="E83" s="66"/>
      <c r="F83" s="66"/>
      <c r="G83" s="66"/>
      <c r="H83" s="65"/>
      <c r="I83" s="66"/>
      <c r="J83" s="66"/>
      <c r="K83" s="65"/>
      <c r="L83" s="130"/>
      <c r="M83" s="131"/>
      <c r="N83" s="126"/>
      <c r="O83" s="132"/>
      <c r="P83" s="570"/>
      <c r="Q83" s="132"/>
      <c r="R83" s="133"/>
      <c r="S83" s="65"/>
      <c r="T83" s="65"/>
      <c r="U83" s="65"/>
      <c r="V83" s="65"/>
      <c r="W83" s="65"/>
      <c r="X83" s="133"/>
      <c r="Y83" s="8"/>
      <c r="Z83" s="65"/>
      <c r="AA83" s="65"/>
      <c r="AB83" s="65"/>
      <c r="AC83" s="65"/>
      <c r="AD83" s="65"/>
      <c r="AE83" s="65"/>
      <c r="AF83" s="65"/>
      <c r="AG83" s="65"/>
      <c r="AH83" s="65"/>
      <c r="AI83" s="65"/>
    </row>
    <row r="84" spans="1:35" s="129" customFormat="1" ht="21.75" customHeight="1">
      <c r="A84" s="133"/>
      <c r="B84" s="126"/>
      <c r="C84" s="126"/>
      <c r="D84" s="127"/>
      <c r="E84" s="66"/>
      <c r="F84" s="66"/>
      <c r="G84" s="66"/>
      <c r="H84" s="65"/>
      <c r="I84" s="66"/>
      <c r="J84" s="66"/>
      <c r="K84" s="65"/>
      <c r="L84" s="130"/>
      <c r="M84" s="131"/>
      <c r="N84" s="126"/>
      <c r="O84" s="132"/>
      <c r="P84" s="570"/>
      <c r="Q84" s="132"/>
      <c r="R84" s="133"/>
      <c r="S84" s="65"/>
      <c r="T84" s="65"/>
      <c r="U84" s="65"/>
      <c r="V84" s="65"/>
      <c r="W84" s="65"/>
      <c r="X84" s="133"/>
      <c r="Y84" s="8"/>
      <c r="Z84" s="65"/>
      <c r="AA84" s="65"/>
      <c r="AB84" s="65"/>
      <c r="AC84" s="65"/>
      <c r="AD84" s="65"/>
      <c r="AE84" s="65"/>
      <c r="AF84" s="65"/>
      <c r="AG84" s="65"/>
      <c r="AH84" s="65"/>
      <c r="AI84" s="65"/>
    </row>
    <row r="85" spans="1:35" s="129" customFormat="1" ht="21.75" customHeight="1">
      <c r="A85" s="133"/>
      <c r="B85" s="126"/>
      <c r="C85" s="126"/>
      <c r="D85" s="127"/>
      <c r="E85" s="66"/>
      <c r="F85" s="66"/>
      <c r="G85" s="66"/>
      <c r="H85" s="65"/>
      <c r="I85" s="66"/>
      <c r="J85" s="66"/>
      <c r="K85" s="65"/>
      <c r="L85" s="130"/>
      <c r="M85" s="131"/>
      <c r="N85" s="126"/>
      <c r="O85" s="132"/>
      <c r="P85" s="570"/>
      <c r="Q85" s="132"/>
      <c r="R85" s="133"/>
      <c r="S85" s="65"/>
      <c r="T85" s="65"/>
      <c r="U85" s="65"/>
      <c r="V85" s="65"/>
      <c r="W85" s="65"/>
      <c r="X85" s="133"/>
      <c r="Y85" s="8"/>
      <c r="Z85" s="65"/>
      <c r="AA85" s="65"/>
      <c r="AB85" s="65"/>
      <c r="AC85" s="65"/>
      <c r="AD85" s="65"/>
      <c r="AE85" s="65"/>
      <c r="AF85" s="65"/>
      <c r="AG85" s="65"/>
      <c r="AH85" s="65"/>
      <c r="AI85" s="65"/>
    </row>
    <row r="86" spans="1:35" s="129" customFormat="1" ht="21.75" customHeight="1">
      <c r="A86" s="133"/>
      <c r="B86" s="126"/>
      <c r="C86" s="126"/>
      <c r="D86" s="127"/>
      <c r="E86" s="66"/>
      <c r="F86" s="66"/>
      <c r="G86" s="66"/>
      <c r="H86" s="65"/>
      <c r="I86" s="66"/>
      <c r="J86" s="66"/>
      <c r="K86" s="65"/>
      <c r="L86" s="130"/>
      <c r="M86" s="131"/>
      <c r="N86" s="126"/>
      <c r="O86" s="132"/>
      <c r="P86" s="570"/>
      <c r="Q86" s="132"/>
      <c r="R86" s="133"/>
      <c r="S86" s="65"/>
      <c r="T86" s="65"/>
      <c r="U86" s="65"/>
      <c r="V86" s="65"/>
      <c r="W86" s="65"/>
      <c r="X86" s="133"/>
      <c r="Y86" s="8"/>
      <c r="Z86" s="65"/>
      <c r="AA86" s="65"/>
      <c r="AB86" s="65"/>
      <c r="AC86" s="65"/>
      <c r="AD86" s="65"/>
      <c r="AE86" s="65"/>
      <c r="AF86" s="65"/>
      <c r="AG86" s="65"/>
      <c r="AH86" s="65"/>
      <c r="AI86" s="65"/>
    </row>
    <row r="87" spans="1:35" s="129" customFormat="1" ht="21.75" customHeight="1">
      <c r="A87" s="133"/>
      <c r="B87" s="126"/>
      <c r="C87" s="126"/>
      <c r="D87" s="127"/>
      <c r="E87" s="66"/>
      <c r="F87" s="66"/>
      <c r="G87" s="66"/>
      <c r="H87" s="65"/>
      <c r="I87" s="66"/>
      <c r="J87" s="66"/>
      <c r="K87" s="65"/>
      <c r="L87" s="130"/>
      <c r="M87" s="131"/>
      <c r="N87" s="126"/>
      <c r="O87" s="132"/>
      <c r="P87" s="570"/>
      <c r="Q87" s="132"/>
      <c r="R87" s="133"/>
      <c r="S87" s="65"/>
      <c r="T87" s="65"/>
      <c r="U87" s="65"/>
      <c r="V87" s="65"/>
      <c r="W87" s="65"/>
      <c r="X87" s="133"/>
      <c r="Y87" s="8"/>
      <c r="Z87" s="65"/>
      <c r="AA87" s="65"/>
      <c r="AB87" s="65"/>
      <c r="AC87" s="65"/>
      <c r="AD87" s="65"/>
      <c r="AE87" s="65"/>
      <c r="AF87" s="65"/>
      <c r="AG87" s="65"/>
      <c r="AH87" s="65"/>
      <c r="AI87" s="65"/>
    </row>
    <row r="88" spans="1:35" s="129" customFormat="1" ht="21.75" customHeight="1">
      <c r="A88" s="133"/>
      <c r="B88" s="126"/>
      <c r="C88" s="126"/>
      <c r="D88" s="127"/>
      <c r="E88" s="66"/>
      <c r="F88" s="66"/>
      <c r="G88" s="66"/>
      <c r="H88" s="65"/>
      <c r="I88" s="66"/>
      <c r="J88" s="66"/>
      <c r="K88" s="65"/>
      <c r="L88" s="130"/>
      <c r="M88" s="131"/>
      <c r="N88" s="126"/>
      <c r="O88" s="132"/>
      <c r="P88" s="570"/>
      <c r="Q88" s="132"/>
      <c r="R88" s="133"/>
      <c r="S88" s="65"/>
      <c r="T88" s="65"/>
      <c r="U88" s="65"/>
      <c r="V88" s="65"/>
      <c r="W88" s="65"/>
      <c r="X88" s="133"/>
      <c r="Y88" s="8"/>
      <c r="Z88" s="65"/>
      <c r="AA88" s="65"/>
      <c r="AB88" s="65"/>
      <c r="AC88" s="65"/>
      <c r="AD88" s="65"/>
      <c r="AE88" s="65"/>
      <c r="AF88" s="65"/>
      <c r="AG88" s="65"/>
      <c r="AH88" s="65"/>
      <c r="AI88" s="65"/>
    </row>
    <row r="89" spans="1:35" s="129" customFormat="1" ht="21.75" customHeight="1">
      <c r="A89" s="133"/>
      <c r="B89" s="126"/>
      <c r="C89" s="126"/>
      <c r="D89" s="127"/>
      <c r="E89" s="66"/>
      <c r="F89" s="66"/>
      <c r="G89" s="66"/>
      <c r="H89" s="65"/>
      <c r="I89" s="66"/>
      <c r="J89" s="66"/>
      <c r="K89" s="65"/>
      <c r="L89" s="130"/>
      <c r="M89" s="131"/>
      <c r="N89" s="126"/>
      <c r="O89" s="132"/>
      <c r="P89" s="570"/>
      <c r="Q89" s="132"/>
      <c r="R89" s="133"/>
      <c r="S89" s="65"/>
      <c r="T89" s="65"/>
      <c r="U89" s="65"/>
      <c r="V89" s="65"/>
      <c r="W89" s="65"/>
      <c r="X89" s="133"/>
      <c r="Y89" s="8"/>
      <c r="Z89" s="65"/>
      <c r="AA89" s="65"/>
      <c r="AB89" s="65"/>
      <c r="AC89" s="65"/>
      <c r="AD89" s="65"/>
      <c r="AE89" s="65"/>
      <c r="AF89" s="65"/>
      <c r="AG89" s="65"/>
      <c r="AH89" s="65"/>
      <c r="AI89" s="65"/>
    </row>
    <row r="90" spans="1:35" s="129" customFormat="1" ht="21.75" customHeight="1">
      <c r="A90" s="133"/>
      <c r="B90" s="126"/>
      <c r="C90" s="126"/>
      <c r="D90" s="127"/>
      <c r="E90" s="66"/>
      <c r="F90" s="66"/>
      <c r="G90" s="66"/>
      <c r="H90" s="65"/>
      <c r="I90" s="66"/>
      <c r="J90" s="66"/>
      <c r="K90" s="65"/>
      <c r="L90" s="130"/>
      <c r="M90" s="131"/>
      <c r="N90" s="126"/>
      <c r="O90" s="132"/>
      <c r="P90" s="570"/>
      <c r="Q90" s="132"/>
      <c r="R90" s="133"/>
      <c r="S90" s="65"/>
      <c r="T90" s="65"/>
      <c r="U90" s="65"/>
      <c r="V90" s="65"/>
      <c r="W90" s="65"/>
      <c r="X90" s="133"/>
      <c r="Y90" s="8"/>
      <c r="Z90" s="65"/>
      <c r="AA90" s="65"/>
      <c r="AB90" s="65"/>
      <c r="AC90" s="65"/>
      <c r="AD90" s="65"/>
      <c r="AE90" s="65"/>
      <c r="AF90" s="65"/>
      <c r="AG90" s="65"/>
      <c r="AH90" s="65"/>
      <c r="AI90" s="65"/>
    </row>
    <row r="91" spans="1:35" s="129" customFormat="1" ht="21.75" customHeight="1">
      <c r="A91" s="133"/>
      <c r="B91" s="126"/>
      <c r="C91" s="126"/>
      <c r="D91" s="127"/>
      <c r="E91" s="66"/>
      <c r="F91" s="66"/>
      <c r="G91" s="66"/>
      <c r="H91" s="65"/>
      <c r="I91" s="66"/>
      <c r="J91" s="66"/>
      <c r="K91" s="65"/>
      <c r="L91" s="130"/>
      <c r="M91" s="131"/>
      <c r="N91" s="126"/>
      <c r="O91" s="132"/>
      <c r="P91" s="570"/>
      <c r="Q91" s="132"/>
      <c r="R91" s="133"/>
      <c r="S91" s="65"/>
      <c r="T91" s="65"/>
      <c r="U91" s="65"/>
      <c r="V91" s="65"/>
      <c r="W91" s="65"/>
      <c r="X91" s="133"/>
      <c r="Y91" s="8"/>
      <c r="Z91" s="65"/>
      <c r="AA91" s="65"/>
      <c r="AB91" s="65"/>
      <c r="AC91" s="65"/>
      <c r="AD91" s="65"/>
      <c r="AE91" s="65"/>
      <c r="AF91" s="65"/>
      <c r="AG91" s="65"/>
      <c r="AH91" s="65"/>
      <c r="AI91" s="65"/>
    </row>
    <row r="92" spans="1:35" s="129" customFormat="1" ht="21.75" customHeight="1">
      <c r="A92" s="133"/>
      <c r="B92" s="126"/>
      <c r="C92" s="126"/>
      <c r="D92" s="127"/>
      <c r="E92" s="66"/>
      <c r="F92" s="66"/>
      <c r="G92" s="66"/>
      <c r="H92" s="65"/>
      <c r="I92" s="66"/>
      <c r="J92" s="66"/>
      <c r="K92" s="65"/>
      <c r="L92" s="130"/>
      <c r="M92" s="131"/>
      <c r="N92" s="126"/>
      <c r="O92" s="132"/>
      <c r="P92" s="570"/>
      <c r="Q92" s="132"/>
      <c r="R92" s="133"/>
      <c r="S92" s="65"/>
      <c r="T92" s="65"/>
      <c r="U92" s="65"/>
      <c r="V92" s="65"/>
      <c r="W92" s="65"/>
      <c r="X92" s="133"/>
      <c r="Y92" s="8"/>
      <c r="Z92" s="65"/>
      <c r="AA92" s="65"/>
      <c r="AB92" s="65"/>
      <c r="AC92" s="65"/>
      <c r="AD92" s="65"/>
      <c r="AE92" s="65"/>
      <c r="AF92" s="65"/>
      <c r="AG92" s="65"/>
      <c r="AH92" s="65"/>
      <c r="AI92" s="65"/>
    </row>
    <row r="93" spans="1:35" s="129" customFormat="1" ht="21.75" customHeight="1">
      <c r="A93" s="133"/>
      <c r="B93" s="126"/>
      <c r="C93" s="126"/>
      <c r="D93" s="127"/>
      <c r="E93" s="66"/>
      <c r="F93" s="66"/>
      <c r="G93" s="66"/>
      <c r="H93" s="65"/>
      <c r="I93" s="66"/>
      <c r="J93" s="66"/>
      <c r="K93" s="65"/>
      <c r="L93" s="130"/>
      <c r="M93" s="131"/>
      <c r="N93" s="126"/>
      <c r="O93" s="132"/>
      <c r="P93" s="570"/>
      <c r="Q93" s="132"/>
      <c r="R93" s="133"/>
      <c r="S93" s="65"/>
      <c r="T93" s="65"/>
      <c r="U93" s="65"/>
      <c r="V93" s="65"/>
      <c r="W93" s="65"/>
      <c r="X93" s="133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</row>
    <row r="94" spans="1:35" s="129" customFormat="1" ht="21.75" customHeight="1">
      <c r="A94" s="133"/>
      <c r="B94" s="126"/>
      <c r="C94" s="126"/>
      <c r="D94" s="127"/>
      <c r="E94" s="66"/>
      <c r="F94" s="66"/>
      <c r="G94" s="66"/>
      <c r="H94" s="65"/>
      <c r="I94" s="66"/>
      <c r="J94" s="66"/>
      <c r="K94" s="65"/>
      <c r="L94" s="130"/>
      <c r="M94" s="131"/>
      <c r="N94" s="126"/>
      <c r="O94" s="132"/>
      <c r="P94" s="570"/>
      <c r="Q94" s="132"/>
      <c r="R94" s="133"/>
      <c r="S94" s="65"/>
      <c r="T94" s="65"/>
      <c r="U94" s="65"/>
      <c r="V94" s="65"/>
      <c r="W94" s="65"/>
      <c r="X94" s="133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</row>
    <row r="95" spans="1:35" s="129" customFormat="1" ht="21.75" customHeight="1">
      <c r="A95" s="133"/>
      <c r="B95" s="126"/>
      <c r="C95" s="126"/>
      <c r="D95" s="127"/>
      <c r="E95" s="66"/>
      <c r="F95" s="66"/>
      <c r="G95" s="66"/>
      <c r="H95" s="65"/>
      <c r="I95" s="66"/>
      <c r="J95" s="66"/>
      <c r="K95" s="65"/>
      <c r="L95" s="130"/>
      <c r="M95" s="131"/>
      <c r="N95" s="126"/>
      <c r="O95" s="132"/>
      <c r="P95" s="570"/>
      <c r="Q95" s="132"/>
      <c r="R95" s="133"/>
      <c r="S95" s="65"/>
      <c r="T95" s="65"/>
      <c r="U95" s="65"/>
      <c r="V95" s="65"/>
      <c r="W95" s="65"/>
      <c r="X95" s="133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</row>
    <row r="96" spans="1:35" s="129" customFormat="1" ht="21.75" customHeight="1">
      <c r="A96" s="133"/>
      <c r="B96" s="126"/>
      <c r="C96" s="126"/>
      <c r="D96" s="127"/>
      <c r="E96" s="66"/>
      <c r="F96" s="66"/>
      <c r="G96" s="66"/>
      <c r="H96" s="65"/>
      <c r="I96" s="66"/>
      <c r="J96" s="66"/>
      <c r="K96" s="65"/>
      <c r="L96" s="130"/>
      <c r="M96" s="131"/>
      <c r="N96" s="126"/>
      <c r="O96" s="132"/>
      <c r="P96" s="570"/>
      <c r="Q96" s="132"/>
      <c r="R96" s="133"/>
      <c r="S96" s="65"/>
      <c r="T96" s="65"/>
      <c r="U96" s="65"/>
      <c r="V96" s="65"/>
      <c r="W96" s="65"/>
      <c r="X96" s="133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</row>
    <row r="97" spans="1:35" s="10" customFormat="1" ht="21.75" customHeight="1">
      <c r="A97" s="341"/>
      <c r="B97" s="6"/>
      <c r="C97" s="6"/>
      <c r="D97" s="7"/>
      <c r="E97" s="8"/>
      <c r="F97" s="8"/>
      <c r="G97" s="8"/>
      <c r="H97" s="134"/>
      <c r="I97" s="8"/>
      <c r="J97" s="8"/>
      <c r="K97" s="134"/>
      <c r="L97" s="11"/>
      <c r="M97" s="12"/>
      <c r="N97" s="13"/>
      <c r="O97" s="14"/>
      <c r="P97" s="565"/>
      <c r="Q97" s="14"/>
      <c r="R97" s="15"/>
      <c r="S97" s="16"/>
      <c r="T97" s="16"/>
      <c r="U97" s="16"/>
      <c r="V97" s="16"/>
      <c r="W97" s="16"/>
      <c r="X97" s="15"/>
      <c r="Y97" s="133"/>
      <c r="Z97" s="16"/>
      <c r="AA97" s="16"/>
      <c r="AB97" s="16"/>
      <c r="AC97" s="16"/>
      <c r="AD97" s="134"/>
      <c r="AE97" s="134"/>
      <c r="AF97" s="134"/>
      <c r="AG97" s="134"/>
      <c r="AH97" s="134"/>
      <c r="AI97" s="134"/>
    </row>
    <row r="98" spans="1:35" s="10" customFormat="1" ht="21.75" customHeight="1">
      <c r="A98" s="341"/>
      <c r="B98" s="6"/>
      <c r="C98" s="6"/>
      <c r="D98" s="7"/>
      <c r="E98" s="8"/>
      <c r="F98" s="8"/>
      <c r="G98" s="8"/>
      <c r="H98" s="134"/>
      <c r="I98" s="8"/>
      <c r="J98" s="8"/>
      <c r="K98" s="134"/>
      <c r="L98" s="11"/>
      <c r="M98" s="12"/>
      <c r="N98" s="13"/>
      <c r="O98" s="14"/>
      <c r="P98" s="565"/>
      <c r="Q98" s="14"/>
      <c r="R98" s="15"/>
      <c r="S98" s="16"/>
      <c r="T98" s="16"/>
      <c r="U98" s="16"/>
      <c r="V98" s="16"/>
      <c r="W98" s="16"/>
      <c r="X98" s="15"/>
      <c r="Y98" s="133"/>
      <c r="Z98" s="16"/>
      <c r="AA98" s="16"/>
      <c r="AB98" s="16"/>
      <c r="AC98" s="16"/>
      <c r="AD98" s="134"/>
      <c r="AE98" s="134"/>
      <c r="AF98" s="134"/>
      <c r="AG98" s="134"/>
      <c r="AH98" s="134"/>
      <c r="AI98" s="134"/>
    </row>
    <row r="99" spans="1:35" s="10" customFormat="1" ht="21.75" customHeight="1">
      <c r="A99" s="341"/>
      <c r="B99" s="6"/>
      <c r="C99" s="6"/>
      <c r="D99" s="7"/>
      <c r="E99" s="8"/>
      <c r="F99" s="8"/>
      <c r="G99" s="8"/>
      <c r="H99" s="134"/>
      <c r="I99" s="8"/>
      <c r="J99" s="8"/>
      <c r="K99" s="134"/>
      <c r="L99" s="11"/>
      <c r="M99" s="12"/>
      <c r="N99" s="13"/>
      <c r="O99" s="14"/>
      <c r="P99" s="565"/>
      <c r="Q99" s="14"/>
      <c r="R99" s="15"/>
      <c r="S99" s="16"/>
      <c r="T99" s="16"/>
      <c r="U99" s="16"/>
      <c r="V99" s="16"/>
      <c r="W99" s="16"/>
      <c r="X99" s="15"/>
      <c r="Y99" s="133"/>
      <c r="Z99" s="16"/>
      <c r="AA99" s="16"/>
      <c r="AB99" s="16"/>
      <c r="AC99" s="16"/>
      <c r="AD99" s="134"/>
      <c r="AE99" s="134"/>
      <c r="AF99" s="134"/>
      <c r="AG99" s="134"/>
      <c r="AH99" s="134"/>
      <c r="AI99" s="134"/>
    </row>
    <row r="100" spans="1:35" s="10" customFormat="1" ht="21.75" customHeight="1">
      <c r="A100" s="341"/>
      <c r="B100" s="6"/>
      <c r="C100" s="6"/>
      <c r="D100" s="7"/>
      <c r="E100" s="8"/>
      <c r="F100" s="8"/>
      <c r="G100" s="8"/>
      <c r="H100" s="134"/>
      <c r="I100" s="8"/>
      <c r="J100" s="8"/>
      <c r="K100" s="134"/>
      <c r="L100" s="11"/>
      <c r="M100" s="12"/>
      <c r="N100" s="13"/>
      <c r="O100" s="14"/>
      <c r="P100" s="565"/>
      <c r="Q100" s="14"/>
      <c r="R100" s="15"/>
      <c r="S100" s="16"/>
      <c r="T100" s="16"/>
      <c r="U100" s="16"/>
      <c r="V100" s="16"/>
      <c r="W100" s="16"/>
      <c r="X100" s="15"/>
      <c r="Y100" s="133"/>
      <c r="Z100" s="16"/>
      <c r="AA100" s="16"/>
      <c r="AB100" s="16"/>
      <c r="AC100" s="16"/>
      <c r="AD100" s="134"/>
      <c r="AE100" s="134"/>
      <c r="AF100" s="134"/>
      <c r="AG100" s="134"/>
      <c r="AH100" s="134"/>
      <c r="AI100" s="134"/>
    </row>
    <row r="101" spans="1:35" s="10" customFormat="1" ht="21.75" customHeight="1">
      <c r="A101" s="341"/>
      <c r="B101" s="6"/>
      <c r="C101" s="6"/>
      <c r="D101" s="7"/>
      <c r="E101" s="8"/>
      <c r="F101" s="8"/>
      <c r="G101" s="8"/>
      <c r="H101" s="134"/>
      <c r="I101" s="8"/>
      <c r="J101" s="8"/>
      <c r="K101" s="134"/>
      <c r="L101" s="11"/>
      <c r="M101" s="12"/>
      <c r="N101" s="13"/>
      <c r="O101" s="14"/>
      <c r="P101" s="565"/>
      <c r="Q101" s="14"/>
      <c r="R101" s="15"/>
      <c r="S101" s="16"/>
      <c r="T101" s="16"/>
      <c r="U101" s="16"/>
      <c r="V101" s="16"/>
      <c r="W101" s="16"/>
      <c r="X101" s="15"/>
      <c r="Y101" s="133"/>
      <c r="Z101" s="16"/>
      <c r="AA101" s="16"/>
      <c r="AB101" s="16"/>
      <c r="AC101" s="16"/>
      <c r="AD101" s="134"/>
      <c r="AE101" s="134"/>
      <c r="AF101" s="134"/>
      <c r="AG101" s="134"/>
      <c r="AH101" s="134"/>
      <c r="AI101" s="134"/>
    </row>
    <row r="102" spans="1:35" s="10" customFormat="1" ht="21.75" customHeight="1">
      <c r="A102" s="341"/>
      <c r="B102" s="6"/>
      <c r="C102" s="6"/>
      <c r="D102" s="7"/>
      <c r="E102" s="8"/>
      <c r="F102" s="8"/>
      <c r="G102" s="8"/>
      <c r="H102" s="134"/>
      <c r="I102" s="8"/>
      <c r="J102" s="8"/>
      <c r="K102" s="134"/>
      <c r="L102" s="11"/>
      <c r="M102" s="12"/>
      <c r="N102" s="13"/>
      <c r="O102" s="14"/>
      <c r="P102" s="565"/>
      <c r="Q102" s="14"/>
      <c r="R102" s="15"/>
      <c r="S102" s="16"/>
      <c r="T102" s="16"/>
      <c r="U102" s="16"/>
      <c r="V102" s="16"/>
      <c r="W102" s="16"/>
      <c r="X102" s="15"/>
      <c r="Y102" s="133"/>
      <c r="Z102" s="16"/>
      <c r="AA102" s="16"/>
      <c r="AB102" s="16"/>
      <c r="AC102" s="16"/>
      <c r="AD102" s="134"/>
      <c r="AE102" s="134"/>
      <c r="AF102" s="134"/>
      <c r="AG102" s="134"/>
      <c r="AH102" s="134"/>
      <c r="AI102" s="134"/>
    </row>
    <row r="103" spans="1:35" s="10" customFormat="1" ht="21.75" customHeight="1">
      <c r="A103" s="341"/>
      <c r="B103" s="6"/>
      <c r="C103" s="6"/>
      <c r="D103" s="7"/>
      <c r="E103" s="8"/>
      <c r="F103" s="8"/>
      <c r="G103" s="8"/>
      <c r="H103" s="134"/>
      <c r="I103" s="8"/>
      <c r="J103" s="8"/>
      <c r="K103" s="134"/>
      <c r="L103" s="11"/>
      <c r="M103" s="12"/>
      <c r="N103" s="13"/>
      <c r="O103" s="14"/>
      <c r="P103" s="565"/>
      <c r="Q103" s="14"/>
      <c r="R103" s="15"/>
      <c r="S103" s="16"/>
      <c r="T103" s="16"/>
      <c r="U103" s="16"/>
      <c r="V103" s="16"/>
      <c r="W103" s="16"/>
      <c r="X103" s="15"/>
      <c r="Y103" s="133"/>
      <c r="Z103" s="16"/>
      <c r="AA103" s="16"/>
      <c r="AB103" s="16"/>
      <c r="AC103" s="16"/>
      <c r="AD103" s="134"/>
      <c r="AE103" s="134"/>
      <c r="AF103" s="134"/>
      <c r="AG103" s="134"/>
      <c r="AH103" s="134"/>
      <c r="AI103" s="134"/>
    </row>
    <row r="104" spans="1:35">
      <c r="Y104" s="133"/>
    </row>
    <row r="105" spans="1:35">
      <c r="Y105" s="133"/>
    </row>
    <row r="106" spans="1:35">
      <c r="Y106" s="133"/>
    </row>
    <row r="107" spans="1:35">
      <c r="Y107" s="133"/>
    </row>
    <row r="108" spans="1:35">
      <c r="Y108" s="133"/>
    </row>
    <row r="109" spans="1:35">
      <c r="Y109" s="133"/>
    </row>
    <row r="110" spans="1:35">
      <c r="Y110" s="133"/>
    </row>
    <row r="111" spans="1:35">
      <c r="Y111" s="133"/>
    </row>
    <row r="112" spans="1:3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  <row r="130" spans="25:25">
      <c r="Y130" s="133"/>
    </row>
    <row r="131" spans="25:25">
      <c r="Y131" s="133"/>
    </row>
  </sheetData>
  <mergeCells count="20">
    <mergeCell ref="D35:M35"/>
    <mergeCell ref="W4:W5"/>
    <mergeCell ref="L5:M5"/>
    <mergeCell ref="N5:Q5"/>
    <mergeCell ref="R5:S5"/>
    <mergeCell ref="N6:O6"/>
    <mergeCell ref="P6:Q6"/>
    <mergeCell ref="T10:W10"/>
    <mergeCell ref="T16:W16"/>
    <mergeCell ref="T30:W30"/>
    <mergeCell ref="T31:W31"/>
    <mergeCell ref="D1:W1"/>
    <mergeCell ref="D2:W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30"/>
  <sheetViews>
    <sheetView view="pageBreakPreview" topLeftCell="B1" zoomScale="80" zoomScaleSheetLayoutView="80" workbookViewId="0">
      <selection activeCell="G9" sqref="G9"/>
    </sheetView>
  </sheetViews>
  <sheetFormatPr defaultRowHeight="23.25"/>
  <cols>
    <col min="1" max="1" width="7.875" style="134" hidden="1" customWidth="1"/>
    <col min="2" max="3" width="3.375" style="173" customWidth="1"/>
    <col min="4" max="4" width="50.625" style="7" customWidth="1"/>
    <col min="5" max="6" width="9.625" style="8" customWidth="1"/>
    <col min="7" max="7" width="11" style="8" customWidth="1"/>
    <col min="8" max="9" width="9.625" style="8" customWidth="1"/>
    <col min="10" max="10" width="11" style="8" customWidth="1"/>
    <col min="11" max="11" width="8.625" style="8" customWidth="1"/>
    <col min="12" max="12" width="11.5" style="11" customWidth="1"/>
    <col min="13" max="13" width="10.25" style="1352" customWidth="1"/>
    <col min="14" max="14" width="5.5" style="13" customWidth="1"/>
    <col min="15" max="15" width="6.625" style="14" customWidth="1"/>
    <col min="16" max="16" width="5.5" style="12" customWidth="1"/>
    <col min="17" max="17" width="6.5" style="12" customWidth="1"/>
    <col min="18" max="18" width="7.625" style="15" customWidth="1"/>
    <col min="19" max="19" width="7.625" style="1219" customWidth="1"/>
    <col min="20" max="20" width="11" style="16" customWidth="1"/>
    <col min="21" max="23" width="9" style="16" customWidth="1"/>
    <col min="24" max="24" width="7.625" style="15" customWidth="1"/>
    <col min="25" max="25" width="7.75" style="15" customWidth="1"/>
    <col min="26" max="29" width="9" style="16"/>
    <col min="30" max="35" width="9" style="134"/>
    <col min="36" max="16384" width="9" style="8"/>
  </cols>
  <sheetData>
    <row r="1" spans="1:35" s="1330" customFormat="1" ht="29.25">
      <c r="B1" s="1341"/>
      <c r="C1" s="1341"/>
      <c r="D1" s="2436" t="s">
        <v>229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33"/>
      <c r="Y1" s="1333"/>
    </row>
    <row r="2" spans="1:35" s="1334" customFormat="1" ht="23.25" customHeight="1">
      <c r="B2" s="1344"/>
      <c r="C2" s="1344"/>
      <c r="D2" s="2436" t="s">
        <v>1105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33"/>
      <c r="Y2" s="1333"/>
    </row>
    <row r="3" spans="1:35" ht="27.75" customHeight="1">
      <c r="D3" s="502"/>
    </row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98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A7" s="46"/>
      <c r="B7" s="206"/>
      <c r="C7" s="206"/>
      <c r="D7" s="42" t="s">
        <v>356</v>
      </c>
      <c r="E7" s="43"/>
      <c r="F7" s="46"/>
      <c r="G7" s="46"/>
      <c r="H7" s="46"/>
      <c r="I7" s="46"/>
      <c r="J7" s="46"/>
      <c r="K7" s="46"/>
      <c r="L7" s="45"/>
      <c r="M7" s="44"/>
      <c r="N7" s="40"/>
      <c r="O7" s="47"/>
      <c r="P7" s="48"/>
      <c r="Q7" s="49"/>
      <c r="R7" s="44"/>
      <c r="S7" s="1220"/>
      <c r="T7" s="46"/>
      <c r="U7" s="46"/>
      <c r="V7" s="46"/>
      <c r="W7" s="46"/>
      <c r="X7" s="44"/>
      <c r="Y7" s="44"/>
    </row>
    <row r="8" spans="1:35" s="66" customFormat="1">
      <c r="A8" s="64" t="s">
        <v>801</v>
      </c>
      <c r="B8" s="207">
        <v>1</v>
      </c>
      <c r="C8" s="207">
        <v>1</v>
      </c>
      <c r="D8" s="86" t="s">
        <v>1107</v>
      </c>
      <c r="E8" s="55">
        <v>100000</v>
      </c>
      <c r="F8" s="56"/>
      <c r="G8" s="56"/>
      <c r="H8" s="503">
        <v>93255</v>
      </c>
      <c r="I8" s="56"/>
      <c r="J8" s="56"/>
      <c r="K8" s="451">
        <f>SUM(E8-H8)</f>
        <v>6745</v>
      </c>
      <c r="L8" s="57" t="s">
        <v>30</v>
      </c>
      <c r="M8" s="149" t="s">
        <v>1201</v>
      </c>
      <c r="N8" s="59">
        <v>50</v>
      </c>
      <c r="O8" s="85" t="s">
        <v>667</v>
      </c>
      <c r="P8" s="61">
        <v>70</v>
      </c>
      <c r="Q8" s="60" t="s">
        <v>667</v>
      </c>
      <c r="R8" s="62">
        <v>80</v>
      </c>
      <c r="S8" s="501">
        <v>83.5</v>
      </c>
      <c r="T8" s="163" t="s">
        <v>170</v>
      </c>
      <c r="U8" s="163" t="s">
        <v>170</v>
      </c>
      <c r="V8" s="163" t="s">
        <v>170</v>
      </c>
      <c r="W8" s="163" t="s">
        <v>170</v>
      </c>
      <c r="X8" s="62" t="s">
        <v>41</v>
      </c>
      <c r="Y8" s="163" t="s">
        <v>170</v>
      </c>
      <c r="Z8" s="65" t="s">
        <v>1108</v>
      </c>
      <c r="AA8" s="65"/>
      <c r="AB8" s="65"/>
      <c r="AC8" s="65"/>
      <c r="AD8" s="65"/>
      <c r="AE8" s="65"/>
      <c r="AF8" s="65"/>
      <c r="AG8" s="65"/>
      <c r="AH8" s="65"/>
      <c r="AI8" s="65"/>
    </row>
    <row r="9" spans="1:35" s="186" customFormat="1" ht="46.5">
      <c r="A9" s="67" t="s">
        <v>801</v>
      </c>
      <c r="B9" s="500">
        <v>2</v>
      </c>
      <c r="C9" s="500">
        <v>2</v>
      </c>
      <c r="D9" s="226" t="s">
        <v>1109</v>
      </c>
      <c r="E9" s="90">
        <v>30000</v>
      </c>
      <c r="F9" s="184"/>
      <c r="G9" s="184"/>
      <c r="H9" s="91">
        <v>30000</v>
      </c>
      <c r="I9" s="184"/>
      <c r="J9" s="184"/>
      <c r="K9" s="451">
        <f>SUM(E9-H9)</f>
        <v>0</v>
      </c>
      <c r="L9" s="504">
        <v>20790</v>
      </c>
      <c r="M9" s="73" t="s">
        <v>978</v>
      </c>
      <c r="N9" s="69">
        <v>20</v>
      </c>
      <c r="O9" s="93" t="s">
        <v>31</v>
      </c>
      <c r="P9" s="92">
        <v>10</v>
      </c>
      <c r="Q9" s="93" t="s">
        <v>31</v>
      </c>
      <c r="R9" s="68">
        <v>80</v>
      </c>
      <c r="S9" s="907">
        <v>83.33</v>
      </c>
      <c r="T9" s="185" t="s">
        <v>131</v>
      </c>
      <c r="U9" s="163" t="s">
        <v>170</v>
      </c>
      <c r="V9" s="163" t="s">
        <v>170</v>
      </c>
      <c r="W9" s="163" t="s">
        <v>170</v>
      </c>
      <c r="X9" s="68" t="s">
        <v>32</v>
      </c>
      <c r="Y9" s="163" t="s">
        <v>170</v>
      </c>
    </row>
    <row r="10" spans="1:35" s="50" customFormat="1">
      <c r="A10" s="46"/>
      <c r="B10" s="206"/>
      <c r="C10" s="206"/>
      <c r="D10" s="42" t="s">
        <v>38</v>
      </c>
      <c r="E10" s="43"/>
      <c r="F10" s="46"/>
      <c r="G10" s="46"/>
      <c r="H10" s="46"/>
      <c r="I10" s="46"/>
      <c r="J10" s="46"/>
      <c r="K10" s="46"/>
      <c r="L10" s="45"/>
      <c r="M10" s="44"/>
      <c r="N10" s="40"/>
      <c r="O10" s="47"/>
      <c r="P10" s="48"/>
      <c r="Q10" s="49"/>
      <c r="R10" s="44"/>
      <c r="S10" s="1220"/>
      <c r="T10" s="46"/>
      <c r="U10" s="46"/>
      <c r="V10" s="46"/>
      <c r="W10" s="46"/>
      <c r="X10" s="140"/>
      <c r="Y10" s="668"/>
    </row>
    <row r="11" spans="1:35" s="186" customFormat="1" ht="21.75" customHeight="1">
      <c r="A11" s="67" t="s">
        <v>784</v>
      </c>
      <c r="B11" s="500">
        <v>3</v>
      </c>
      <c r="C11" s="500">
        <v>1</v>
      </c>
      <c r="D11" s="505" t="s">
        <v>1111</v>
      </c>
      <c r="E11" s="90">
        <v>50000</v>
      </c>
      <c r="F11" s="184"/>
      <c r="G11" s="184"/>
      <c r="H11" s="447">
        <v>49999.6</v>
      </c>
      <c r="I11" s="184"/>
      <c r="J11" s="184"/>
      <c r="K11" s="572">
        <f>SUM(E11-H11)</f>
        <v>0.40000000000145519</v>
      </c>
      <c r="L11" s="504">
        <v>20821</v>
      </c>
      <c r="M11" s="73" t="s">
        <v>1479</v>
      </c>
      <c r="N11" s="919">
        <v>50</v>
      </c>
      <c r="O11" s="93" t="s">
        <v>31</v>
      </c>
      <c r="P11" s="92">
        <v>150</v>
      </c>
      <c r="Q11" s="93" t="s">
        <v>31</v>
      </c>
      <c r="R11" s="68">
        <v>80</v>
      </c>
      <c r="S11" s="391">
        <v>95.6</v>
      </c>
      <c r="T11" s="161" t="s">
        <v>106</v>
      </c>
      <c r="U11" s="161" t="s">
        <v>106</v>
      </c>
      <c r="V11" s="161" t="s">
        <v>106</v>
      </c>
      <c r="W11" s="161" t="s">
        <v>106</v>
      </c>
      <c r="X11" s="68" t="s">
        <v>32</v>
      </c>
      <c r="Y11" s="163" t="s">
        <v>170</v>
      </c>
    </row>
    <row r="12" spans="1:35" s="186" customFormat="1">
      <c r="A12" s="67" t="s">
        <v>784</v>
      </c>
      <c r="B12" s="208">
        <v>4</v>
      </c>
      <c r="C12" s="208">
        <v>2</v>
      </c>
      <c r="D12" s="233" t="s">
        <v>1110</v>
      </c>
      <c r="E12" s="90">
        <v>100000</v>
      </c>
      <c r="F12" s="184"/>
      <c r="G12" s="184"/>
      <c r="H12" s="91">
        <v>92574</v>
      </c>
      <c r="I12" s="184"/>
      <c r="J12" s="184"/>
      <c r="K12" s="559">
        <f>SUM(E12-H12)</f>
        <v>7426</v>
      </c>
      <c r="L12" s="73" t="s">
        <v>52</v>
      </c>
      <c r="M12" s="68" t="s">
        <v>1640</v>
      </c>
      <c r="N12" s="994">
        <v>40</v>
      </c>
      <c r="O12" s="75" t="s">
        <v>31</v>
      </c>
      <c r="P12" s="92">
        <v>38</v>
      </c>
      <c r="Q12" s="93" t="s">
        <v>31</v>
      </c>
      <c r="R12" s="68">
        <v>80</v>
      </c>
      <c r="S12" s="275">
        <v>93.48</v>
      </c>
      <c r="T12" s="185" t="s">
        <v>131</v>
      </c>
      <c r="U12" s="161" t="s">
        <v>106</v>
      </c>
      <c r="V12" s="161" t="s">
        <v>106</v>
      </c>
      <c r="W12" s="161" t="s">
        <v>106</v>
      </c>
      <c r="X12" s="68" t="s">
        <v>41</v>
      </c>
      <c r="Y12" s="185" t="s">
        <v>170</v>
      </c>
      <c r="Z12" s="94" t="s">
        <v>33</v>
      </c>
      <c r="AA12" s="94"/>
      <c r="AB12" s="94"/>
      <c r="AC12" s="94"/>
      <c r="AD12" s="94"/>
      <c r="AE12" s="94"/>
      <c r="AF12" s="94"/>
      <c r="AG12" s="94"/>
      <c r="AH12" s="94"/>
      <c r="AI12" s="94"/>
    </row>
    <row r="13" spans="1:35" s="50" customFormat="1">
      <c r="A13" s="46"/>
      <c r="B13" s="206"/>
      <c r="C13" s="206"/>
      <c r="D13" s="42" t="s">
        <v>84</v>
      </c>
      <c r="E13" s="43"/>
      <c r="F13" s="46"/>
      <c r="G13" s="46"/>
      <c r="H13" s="46"/>
      <c r="I13" s="46"/>
      <c r="J13" s="46"/>
      <c r="K13" s="46"/>
      <c r="L13" s="45"/>
      <c r="M13" s="44"/>
      <c r="N13" s="40"/>
      <c r="O13" s="47"/>
      <c r="P13" s="48"/>
      <c r="Q13" s="49"/>
      <c r="R13" s="44"/>
      <c r="S13" s="1220"/>
      <c r="T13" s="46"/>
      <c r="U13" s="46"/>
      <c r="V13" s="46"/>
      <c r="W13" s="46"/>
      <c r="X13" s="140"/>
      <c r="Y13" s="668"/>
    </row>
    <row r="14" spans="1:35" s="66" customFormat="1">
      <c r="A14" s="64" t="s">
        <v>778</v>
      </c>
      <c r="B14" s="207">
        <v>5</v>
      </c>
      <c r="C14" s="207">
        <v>1</v>
      </c>
      <c r="D14" s="87" t="s">
        <v>1112</v>
      </c>
      <c r="E14" s="55">
        <v>100000</v>
      </c>
      <c r="F14" s="56"/>
      <c r="G14" s="56"/>
      <c r="H14" s="83">
        <v>100000</v>
      </c>
      <c r="I14" s="56"/>
      <c r="J14" s="56"/>
      <c r="K14" s="451">
        <f>SUM(E14-H14)</f>
        <v>0</v>
      </c>
      <c r="L14" s="57" t="s">
        <v>73</v>
      </c>
      <c r="M14" s="98" t="s">
        <v>1641</v>
      </c>
      <c r="N14" s="59">
        <v>80</v>
      </c>
      <c r="O14" s="85" t="s">
        <v>31</v>
      </c>
      <c r="P14" s="1002"/>
      <c r="Q14" s="60"/>
      <c r="R14" s="62">
        <v>80</v>
      </c>
      <c r="S14" s="1222"/>
      <c r="T14" s="64"/>
      <c r="U14" s="64"/>
      <c r="V14" s="64"/>
      <c r="W14" s="64"/>
      <c r="X14" s="62" t="s">
        <v>41</v>
      </c>
      <c r="Y14" s="163" t="s">
        <v>131</v>
      </c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s="66" customFormat="1" ht="48.75" customHeight="1">
      <c r="A15" s="64" t="s">
        <v>801</v>
      </c>
      <c r="B15" s="207">
        <v>6</v>
      </c>
      <c r="C15" s="207">
        <v>2</v>
      </c>
      <c r="D15" s="86" t="s">
        <v>1106</v>
      </c>
      <c r="E15" s="55">
        <v>200000</v>
      </c>
      <c r="F15" s="56"/>
      <c r="G15" s="56"/>
      <c r="H15" s="83"/>
      <c r="I15" s="56"/>
      <c r="J15" s="56"/>
      <c r="K15" s="451"/>
      <c r="L15" s="57" t="s">
        <v>87</v>
      </c>
      <c r="M15" s="1851">
        <v>21033</v>
      </c>
      <c r="N15" s="59">
        <v>400</v>
      </c>
      <c r="O15" s="85" t="s">
        <v>31</v>
      </c>
      <c r="P15" s="1002"/>
      <c r="Q15" s="60"/>
      <c r="R15" s="62">
        <v>80</v>
      </c>
      <c r="S15" s="1222"/>
      <c r="T15" s="64"/>
      <c r="U15" s="64"/>
      <c r="V15" s="64"/>
      <c r="W15" s="64"/>
      <c r="X15" s="62" t="s">
        <v>41</v>
      </c>
      <c r="Y15" s="163" t="s">
        <v>131</v>
      </c>
      <c r="Z15" s="65" t="s">
        <v>33</v>
      </c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s="186" customFormat="1">
      <c r="A16" s="67" t="s">
        <v>781</v>
      </c>
      <c r="B16" s="207">
        <v>7</v>
      </c>
      <c r="C16" s="207">
        <v>3</v>
      </c>
      <c r="D16" s="183" t="s">
        <v>1117</v>
      </c>
      <c r="E16" s="90">
        <v>30000</v>
      </c>
      <c r="F16" s="184"/>
      <c r="G16" s="184"/>
      <c r="H16" s="91">
        <v>30000</v>
      </c>
      <c r="I16" s="184"/>
      <c r="J16" s="184"/>
      <c r="K16" s="91">
        <f>SUM(E16-H16)</f>
        <v>0</v>
      </c>
      <c r="L16" s="504">
        <v>21033</v>
      </c>
      <c r="M16" s="73" t="s">
        <v>93</v>
      </c>
      <c r="N16" s="919">
        <v>20</v>
      </c>
      <c r="O16" s="93" t="s">
        <v>31</v>
      </c>
      <c r="P16" s="1038"/>
      <c r="Q16" s="93"/>
      <c r="R16" s="68">
        <v>80</v>
      </c>
      <c r="S16" s="1534"/>
      <c r="T16" s="2464" t="s">
        <v>1768</v>
      </c>
      <c r="U16" s="2465"/>
      <c r="V16" s="2465"/>
      <c r="W16" s="2466"/>
      <c r="X16" s="68" t="s">
        <v>32</v>
      </c>
      <c r="Y16" s="163" t="s">
        <v>131</v>
      </c>
    </row>
    <row r="17" spans="1:35" s="78" customFormat="1" ht="46.5">
      <c r="A17" s="67" t="s">
        <v>781</v>
      </c>
      <c r="B17" s="207">
        <v>8</v>
      </c>
      <c r="C17" s="207">
        <v>4</v>
      </c>
      <c r="D17" s="54" t="s">
        <v>1118</v>
      </c>
      <c r="E17" s="368"/>
      <c r="F17" s="70"/>
      <c r="G17" s="71">
        <v>50000</v>
      </c>
      <c r="H17" s="71"/>
      <c r="I17" s="72"/>
      <c r="J17" s="72"/>
      <c r="K17" s="72"/>
      <c r="L17" s="117" t="s">
        <v>93</v>
      </c>
      <c r="M17" s="117"/>
      <c r="N17" s="178"/>
      <c r="O17" s="179" t="s">
        <v>126</v>
      </c>
      <c r="P17" s="76"/>
      <c r="Q17" s="77"/>
      <c r="R17" s="68">
        <v>80</v>
      </c>
      <c r="S17" s="1223"/>
      <c r="T17" s="72"/>
      <c r="U17" s="72"/>
      <c r="V17" s="72"/>
      <c r="W17" s="72"/>
      <c r="X17" s="68" t="s">
        <v>36</v>
      </c>
      <c r="Y17" s="163" t="s">
        <v>131</v>
      </c>
    </row>
    <row r="18" spans="1:35" s="78" customFormat="1" ht="43.5" customHeight="1">
      <c r="A18" s="67" t="s">
        <v>781</v>
      </c>
      <c r="B18" s="207">
        <v>9</v>
      </c>
      <c r="C18" s="207">
        <v>5</v>
      </c>
      <c r="D18" s="54" t="s">
        <v>1119</v>
      </c>
      <c r="E18" s="368"/>
      <c r="F18" s="70"/>
      <c r="G18" s="71">
        <v>20000</v>
      </c>
      <c r="H18" s="71"/>
      <c r="I18" s="72"/>
      <c r="J18" s="72"/>
      <c r="K18" s="72"/>
      <c r="L18" s="117" t="s">
        <v>93</v>
      </c>
      <c r="M18" s="117"/>
      <c r="N18" s="2498" t="s">
        <v>126</v>
      </c>
      <c r="O18" s="2499"/>
      <c r="P18" s="76"/>
      <c r="Q18" s="77"/>
      <c r="R18" s="68">
        <v>80</v>
      </c>
      <c r="S18" s="1223"/>
      <c r="T18" s="72"/>
      <c r="U18" s="72"/>
      <c r="V18" s="72"/>
      <c r="W18" s="72"/>
      <c r="X18" s="68" t="s">
        <v>36</v>
      </c>
      <c r="Y18" s="163" t="s">
        <v>131</v>
      </c>
    </row>
    <row r="19" spans="1:35" s="186" customFormat="1">
      <c r="A19" s="64" t="s">
        <v>781</v>
      </c>
      <c r="B19" s="207">
        <v>10</v>
      </c>
      <c r="C19" s="207">
        <v>6</v>
      </c>
      <c r="D19" s="120" t="s">
        <v>1113</v>
      </c>
      <c r="E19" s="90">
        <v>20000</v>
      </c>
      <c r="F19" s="184"/>
      <c r="G19" s="91"/>
      <c r="H19" s="91">
        <v>20000</v>
      </c>
      <c r="I19" s="184"/>
      <c r="J19" s="184"/>
      <c r="K19" s="559">
        <f>SUM(E19-H19)</f>
        <v>0</v>
      </c>
      <c r="L19" s="73" t="s">
        <v>228</v>
      </c>
      <c r="M19" s="1535">
        <v>21033</v>
      </c>
      <c r="N19" s="69">
        <v>33</v>
      </c>
      <c r="O19" s="75" t="s">
        <v>31</v>
      </c>
      <c r="P19" s="92"/>
      <c r="Q19" s="93"/>
      <c r="R19" s="68">
        <v>80</v>
      </c>
      <c r="S19" s="275"/>
      <c r="T19" s="67"/>
      <c r="U19" s="67"/>
      <c r="V19" s="67"/>
      <c r="W19" s="67"/>
      <c r="X19" s="62" t="s">
        <v>41</v>
      </c>
      <c r="Y19" s="163" t="s">
        <v>131</v>
      </c>
      <c r="Z19" s="94"/>
      <c r="AA19" s="94"/>
      <c r="AB19" s="94"/>
      <c r="AC19" s="94"/>
      <c r="AD19" s="94"/>
      <c r="AE19" s="94"/>
      <c r="AF19" s="94"/>
      <c r="AG19" s="94"/>
      <c r="AH19" s="94"/>
      <c r="AI19" s="94"/>
    </row>
    <row r="20" spans="1:35" s="66" customFormat="1">
      <c r="A20" s="64" t="s">
        <v>781</v>
      </c>
      <c r="B20" s="207">
        <v>11</v>
      </c>
      <c r="C20" s="207">
        <v>7</v>
      </c>
      <c r="D20" s="86" t="s">
        <v>1114</v>
      </c>
      <c r="E20" s="55">
        <v>400000</v>
      </c>
      <c r="F20" s="56"/>
      <c r="G20" s="56"/>
      <c r="H20" s="83">
        <v>306000</v>
      </c>
      <c r="I20" s="56"/>
      <c r="J20" s="56"/>
      <c r="K20" s="559">
        <f>SUM(E20-H20)</f>
        <v>94000</v>
      </c>
      <c r="L20" s="57" t="s">
        <v>515</v>
      </c>
      <c r="M20" s="62"/>
      <c r="N20" s="59">
        <v>12</v>
      </c>
      <c r="O20" s="85" t="s">
        <v>1115</v>
      </c>
      <c r="P20" s="61">
        <v>6</v>
      </c>
      <c r="Q20" s="60" t="s">
        <v>1115</v>
      </c>
      <c r="R20" s="62">
        <v>80</v>
      </c>
      <c r="S20" s="501"/>
      <c r="T20" s="2500" t="s">
        <v>1769</v>
      </c>
      <c r="U20" s="2501"/>
      <c r="V20" s="2501"/>
      <c r="W20" s="2502"/>
      <c r="X20" s="62" t="s">
        <v>41</v>
      </c>
      <c r="Y20" s="163" t="s">
        <v>170</v>
      </c>
      <c r="Z20" s="65" t="s">
        <v>1116</v>
      </c>
      <c r="AA20" s="65"/>
      <c r="AB20" s="65"/>
      <c r="AC20" s="65"/>
      <c r="AD20" s="65"/>
      <c r="AE20" s="65"/>
      <c r="AF20" s="65"/>
      <c r="AG20" s="65"/>
      <c r="AH20" s="65"/>
      <c r="AI20" s="65"/>
    </row>
    <row r="21" spans="1:35" s="78" customFormat="1">
      <c r="A21" s="67" t="s">
        <v>781</v>
      </c>
      <c r="B21" s="207">
        <v>12</v>
      </c>
      <c r="C21" s="207">
        <v>8</v>
      </c>
      <c r="D21" s="54" t="s">
        <v>1120</v>
      </c>
      <c r="E21" s="368"/>
      <c r="F21" s="70"/>
      <c r="G21" s="71">
        <v>30000</v>
      </c>
      <c r="H21" s="71"/>
      <c r="I21" s="72"/>
      <c r="J21" s="72"/>
      <c r="K21" s="72"/>
      <c r="L21" s="117" t="s">
        <v>228</v>
      </c>
      <c r="M21" s="117"/>
      <c r="N21" s="69">
        <v>20</v>
      </c>
      <c r="O21" s="75" t="s">
        <v>31</v>
      </c>
      <c r="P21" s="76"/>
      <c r="Q21" s="77"/>
      <c r="R21" s="68">
        <v>80</v>
      </c>
      <c r="S21" s="1223"/>
      <c r="T21" s="72"/>
      <c r="U21" s="72"/>
      <c r="V21" s="72"/>
      <c r="W21" s="72"/>
      <c r="X21" s="68" t="s">
        <v>36</v>
      </c>
      <c r="Y21" s="163" t="s">
        <v>131</v>
      </c>
    </row>
    <row r="22" spans="1:35" s="78" customFormat="1" ht="22.5" customHeight="1">
      <c r="A22" s="506"/>
      <c r="B22" s="507"/>
      <c r="C22" s="507"/>
      <c r="D22" s="508"/>
      <c r="E22" s="508"/>
      <c r="F22" s="508"/>
      <c r="G22" s="509"/>
      <c r="H22" s="509"/>
      <c r="I22" s="510"/>
      <c r="J22" s="510"/>
      <c r="K22" s="510"/>
      <c r="L22" s="511"/>
      <c r="M22" s="511"/>
      <c r="N22" s="512"/>
      <c r="O22" s="513"/>
      <c r="P22" s="510"/>
      <c r="Q22" s="510"/>
      <c r="R22" s="512"/>
      <c r="S22" s="1224"/>
      <c r="T22" s="514"/>
      <c r="U22" s="514"/>
      <c r="V22" s="514"/>
      <c r="W22" s="514"/>
      <c r="X22" s="230"/>
    </row>
    <row r="23" spans="1:35" s="66" customFormat="1">
      <c r="A23" s="65"/>
      <c r="B23" s="204"/>
      <c r="C23" s="204"/>
      <c r="D23" s="2480" t="s">
        <v>100</v>
      </c>
      <c r="E23" s="2480"/>
      <c r="F23" s="2480"/>
      <c r="G23" s="2480"/>
      <c r="H23" s="2480"/>
      <c r="I23" s="2480"/>
      <c r="J23" s="2480"/>
      <c r="K23" s="2480"/>
      <c r="L23" s="2480"/>
      <c r="M23" s="2480"/>
      <c r="N23" s="126"/>
      <c r="O23" s="132"/>
      <c r="P23" s="131"/>
      <c r="Q23" s="131"/>
      <c r="R23" s="126"/>
      <c r="S23" s="1221"/>
      <c r="T23" s="65"/>
      <c r="U23" s="65"/>
      <c r="V23" s="65"/>
      <c r="W23" s="65"/>
      <c r="X23" s="133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5" s="66" customFormat="1" ht="21.75" customHeight="1">
      <c r="A24" s="65"/>
      <c r="B24" s="204"/>
      <c r="C24" s="204"/>
      <c r="D24" s="127"/>
      <c r="L24" s="130"/>
      <c r="M24" s="126"/>
      <c r="N24" s="126"/>
      <c r="O24" s="132"/>
      <c r="P24" s="131"/>
      <c r="Q24" s="131"/>
      <c r="R24" s="133"/>
      <c r="S24" s="1221"/>
      <c r="T24" s="65"/>
      <c r="U24" s="65"/>
      <c r="V24" s="65"/>
      <c r="W24" s="65"/>
      <c r="X24" s="133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5" s="66" customFormat="1" ht="21.75" customHeight="1">
      <c r="A25" s="65"/>
      <c r="B25" s="204"/>
      <c r="C25" s="204"/>
      <c r="D25" s="127"/>
      <c r="L25" s="130"/>
      <c r="M25" s="126"/>
      <c r="N25" s="126"/>
      <c r="O25" s="132"/>
      <c r="P25" s="131"/>
      <c r="Q25" s="131"/>
      <c r="R25" s="133"/>
      <c r="S25" s="1221"/>
      <c r="T25" s="65"/>
      <c r="U25" s="65"/>
      <c r="V25" s="65"/>
      <c r="W25" s="65"/>
      <c r="X25" s="133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5" s="66" customFormat="1" ht="21.75" customHeight="1">
      <c r="A26" s="65"/>
      <c r="B26" s="204"/>
      <c r="C26" s="204"/>
      <c r="D26" s="127"/>
      <c r="L26" s="130"/>
      <c r="M26" s="126"/>
      <c r="N26" s="126"/>
      <c r="O26" s="132"/>
      <c r="P26" s="131"/>
      <c r="Q26" s="131"/>
      <c r="R26" s="133"/>
      <c r="S26" s="1221"/>
      <c r="T26" s="65"/>
      <c r="U26" s="65"/>
      <c r="V26" s="65"/>
      <c r="W26" s="65"/>
      <c r="X26" s="133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5" s="66" customFormat="1" ht="21.75" customHeight="1">
      <c r="A27" s="65"/>
      <c r="B27" s="204"/>
      <c r="C27" s="204"/>
      <c r="D27" s="127"/>
      <c r="L27" s="130"/>
      <c r="M27" s="126"/>
      <c r="N27" s="126"/>
      <c r="O27" s="132"/>
      <c r="P27" s="131"/>
      <c r="Q27" s="131"/>
      <c r="R27" s="133"/>
      <c r="S27" s="1221"/>
      <c r="T27" s="65"/>
      <c r="U27" s="65"/>
      <c r="V27" s="65"/>
      <c r="W27" s="65"/>
      <c r="X27" s="133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5" s="66" customFormat="1" ht="21.75" customHeight="1">
      <c r="A28" s="65"/>
      <c r="B28" s="204"/>
      <c r="C28" s="204"/>
      <c r="D28" s="127"/>
      <c r="L28" s="130"/>
      <c r="M28" s="126"/>
      <c r="N28" s="126"/>
      <c r="O28" s="132"/>
      <c r="P28" s="131"/>
      <c r="Q28" s="131"/>
      <c r="R28" s="133"/>
      <c r="S28" s="1221"/>
      <c r="T28" s="65"/>
      <c r="U28" s="65"/>
      <c r="V28" s="65"/>
      <c r="W28" s="65"/>
      <c r="X28" s="133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5" s="129" customFormat="1" ht="21.75" customHeight="1">
      <c r="A29" s="133"/>
      <c r="B29" s="204"/>
      <c r="C29" s="204"/>
      <c r="D29" s="127"/>
      <c r="E29" s="66"/>
      <c r="F29" s="66"/>
      <c r="G29" s="66"/>
      <c r="H29" s="66"/>
      <c r="I29" s="66"/>
      <c r="J29" s="66"/>
      <c r="K29" s="66"/>
      <c r="L29" s="130"/>
      <c r="M29" s="126"/>
      <c r="N29" s="126"/>
      <c r="O29" s="132"/>
      <c r="P29" s="131"/>
      <c r="Q29" s="131"/>
      <c r="R29" s="133"/>
      <c r="S29" s="1221"/>
      <c r="T29" s="65"/>
      <c r="U29" s="65"/>
      <c r="V29" s="65"/>
      <c r="W29" s="65"/>
      <c r="X29" s="133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5" s="129" customFormat="1" ht="21.75" customHeight="1">
      <c r="A30" s="133"/>
      <c r="B30" s="204"/>
      <c r="C30" s="204"/>
      <c r="D30" s="127"/>
      <c r="E30" s="66"/>
      <c r="F30" s="66"/>
      <c r="G30" s="66"/>
      <c r="H30" s="66"/>
      <c r="I30" s="66"/>
      <c r="J30" s="66"/>
      <c r="K30" s="66"/>
      <c r="L30" s="130"/>
      <c r="M30" s="126"/>
      <c r="N30" s="126"/>
      <c r="O30" s="132"/>
      <c r="P30" s="131"/>
      <c r="Q30" s="131"/>
      <c r="R30" s="133"/>
      <c r="S30" s="1221"/>
      <c r="T30" s="65"/>
      <c r="U30" s="65"/>
      <c r="V30" s="65"/>
      <c r="W30" s="65"/>
      <c r="X30" s="133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5" s="129" customFormat="1" ht="21.75" customHeight="1">
      <c r="A31" s="133"/>
      <c r="B31" s="204"/>
      <c r="C31" s="204"/>
      <c r="D31" s="127"/>
      <c r="E31" s="66"/>
      <c r="F31" s="66"/>
      <c r="G31" s="66"/>
      <c r="H31" s="66"/>
      <c r="I31" s="66"/>
      <c r="J31" s="66"/>
      <c r="K31" s="66"/>
      <c r="L31" s="130"/>
      <c r="M31" s="126"/>
      <c r="N31" s="126"/>
      <c r="O31" s="132"/>
      <c r="P31" s="131"/>
      <c r="Q31" s="131"/>
      <c r="R31" s="133"/>
      <c r="S31" s="1221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5" s="129" customFormat="1" ht="21.75" customHeight="1">
      <c r="A32" s="133"/>
      <c r="B32" s="204"/>
      <c r="C32" s="204"/>
      <c r="D32" s="127"/>
      <c r="E32" s="66"/>
      <c r="F32" s="66"/>
      <c r="G32" s="66"/>
      <c r="H32" s="66"/>
      <c r="I32" s="66"/>
      <c r="J32" s="66"/>
      <c r="K32" s="66"/>
      <c r="L32" s="130"/>
      <c r="M32" s="126"/>
      <c r="N32" s="126"/>
      <c r="O32" s="132"/>
      <c r="P32" s="131"/>
      <c r="Q32" s="131"/>
      <c r="R32" s="133"/>
      <c r="S32" s="1221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</row>
    <row r="33" spans="1:35" s="129" customFormat="1" ht="21.75" customHeight="1">
      <c r="A33" s="133"/>
      <c r="B33" s="204"/>
      <c r="C33" s="204"/>
      <c r="D33" s="127"/>
      <c r="E33" s="66"/>
      <c r="F33" s="66"/>
      <c r="G33" s="66"/>
      <c r="H33" s="66"/>
      <c r="I33" s="66"/>
      <c r="J33" s="66"/>
      <c r="K33" s="66"/>
      <c r="L33" s="130"/>
      <c r="M33" s="126"/>
      <c r="N33" s="126"/>
      <c r="O33" s="132"/>
      <c r="P33" s="131"/>
      <c r="Q33" s="131"/>
      <c r="R33" s="133"/>
      <c r="S33" s="1221"/>
      <c r="T33" s="65"/>
      <c r="U33" s="65"/>
      <c r="V33" s="65"/>
      <c r="W33" s="65"/>
      <c r="X33" s="133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s="129" customFormat="1" ht="21.75" customHeight="1">
      <c r="A34" s="133"/>
      <c r="B34" s="204"/>
      <c r="C34" s="204"/>
      <c r="D34" s="127"/>
      <c r="E34" s="66"/>
      <c r="F34" s="66"/>
      <c r="G34" s="66"/>
      <c r="H34" s="66"/>
      <c r="I34" s="66"/>
      <c r="J34" s="66"/>
      <c r="K34" s="66"/>
      <c r="L34" s="130"/>
      <c r="M34" s="126"/>
      <c r="N34" s="126"/>
      <c r="O34" s="132"/>
      <c r="P34" s="131"/>
      <c r="Q34" s="131"/>
      <c r="R34" s="133"/>
      <c r="S34" s="1221"/>
      <c r="T34" s="65"/>
      <c r="U34" s="65"/>
      <c r="V34" s="65"/>
      <c r="W34" s="65"/>
      <c r="X34" s="133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129" customFormat="1" ht="21.75" customHeight="1">
      <c r="A35" s="133"/>
      <c r="B35" s="204"/>
      <c r="C35" s="204"/>
      <c r="D35" s="127"/>
      <c r="E35" s="66"/>
      <c r="F35" s="66"/>
      <c r="G35" s="66"/>
      <c r="H35" s="66"/>
      <c r="I35" s="66"/>
      <c r="J35" s="66"/>
      <c r="K35" s="66"/>
      <c r="L35" s="130"/>
      <c r="M35" s="126"/>
      <c r="N35" s="126"/>
      <c r="O35" s="132"/>
      <c r="P35" s="131"/>
      <c r="Q35" s="131"/>
      <c r="R35" s="133"/>
      <c r="S35" s="1221"/>
      <c r="T35" s="65"/>
      <c r="U35" s="65"/>
      <c r="V35" s="65"/>
      <c r="W35" s="65"/>
      <c r="X35" s="133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129" customFormat="1" ht="21.75" customHeight="1">
      <c r="A36" s="133"/>
      <c r="B36" s="204"/>
      <c r="C36" s="204"/>
      <c r="D36" s="127"/>
      <c r="E36" s="66"/>
      <c r="F36" s="66"/>
      <c r="G36" s="66"/>
      <c r="H36" s="66"/>
      <c r="I36" s="66"/>
      <c r="J36" s="66"/>
      <c r="K36" s="66"/>
      <c r="L36" s="130"/>
      <c r="M36" s="126"/>
      <c r="N36" s="126"/>
      <c r="O36" s="132"/>
      <c r="P36" s="131"/>
      <c r="Q36" s="131"/>
      <c r="R36" s="133"/>
      <c r="S36" s="1221"/>
      <c r="T36" s="65"/>
      <c r="U36" s="65"/>
      <c r="V36" s="65"/>
      <c r="W36" s="65"/>
      <c r="X36" s="133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129" customFormat="1" ht="21.75" customHeight="1">
      <c r="A37" s="133"/>
      <c r="B37" s="204"/>
      <c r="C37" s="204"/>
      <c r="D37" s="127"/>
      <c r="E37" s="66"/>
      <c r="F37" s="66"/>
      <c r="G37" s="66"/>
      <c r="H37" s="66"/>
      <c r="I37" s="66"/>
      <c r="J37" s="66"/>
      <c r="K37" s="66"/>
      <c r="L37" s="130"/>
      <c r="M37" s="126"/>
      <c r="N37" s="126"/>
      <c r="O37" s="132"/>
      <c r="P37" s="131"/>
      <c r="Q37" s="131"/>
      <c r="R37" s="133"/>
      <c r="S37" s="1221"/>
      <c r="T37" s="65"/>
      <c r="U37" s="65"/>
      <c r="V37" s="65"/>
      <c r="W37" s="65"/>
      <c r="X37" s="133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s="129" customFormat="1" ht="21.75" customHeight="1">
      <c r="A38" s="133"/>
      <c r="B38" s="204"/>
      <c r="C38" s="204"/>
      <c r="D38" s="127"/>
      <c r="E38" s="66"/>
      <c r="F38" s="66"/>
      <c r="G38" s="66"/>
      <c r="H38" s="66"/>
      <c r="I38" s="66"/>
      <c r="J38" s="66"/>
      <c r="K38" s="66"/>
      <c r="L38" s="130"/>
      <c r="M38" s="126"/>
      <c r="N38" s="126"/>
      <c r="O38" s="132"/>
      <c r="P38" s="131"/>
      <c r="Q38" s="131"/>
      <c r="R38" s="133"/>
      <c r="S38" s="1221"/>
      <c r="T38" s="65"/>
      <c r="U38" s="65"/>
      <c r="V38" s="65"/>
      <c r="W38" s="65"/>
      <c r="X38" s="133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s="129" customFormat="1" ht="21.75" customHeight="1">
      <c r="A39" s="133"/>
      <c r="B39" s="204"/>
      <c r="C39" s="204"/>
      <c r="D39" s="127"/>
      <c r="E39" s="66"/>
      <c r="F39" s="66"/>
      <c r="G39" s="66"/>
      <c r="H39" s="66"/>
      <c r="I39" s="66"/>
      <c r="J39" s="66"/>
      <c r="K39" s="66"/>
      <c r="L39" s="130"/>
      <c r="M39" s="126"/>
      <c r="N39" s="126"/>
      <c r="O39" s="132"/>
      <c r="P39" s="131"/>
      <c r="Q39" s="131"/>
      <c r="R39" s="133"/>
      <c r="S39" s="1221"/>
      <c r="T39" s="65"/>
      <c r="U39" s="65"/>
      <c r="V39" s="65"/>
      <c r="W39" s="65"/>
      <c r="X39" s="133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129" customFormat="1" ht="21.75" customHeight="1">
      <c r="A40" s="133"/>
      <c r="B40" s="204"/>
      <c r="C40" s="204"/>
      <c r="D40" s="127"/>
      <c r="E40" s="66"/>
      <c r="F40" s="66"/>
      <c r="G40" s="66"/>
      <c r="H40" s="66"/>
      <c r="I40" s="66"/>
      <c r="J40" s="66"/>
      <c r="K40" s="66"/>
      <c r="L40" s="130"/>
      <c r="M40" s="126"/>
      <c r="N40" s="126"/>
      <c r="O40" s="132"/>
      <c r="P40" s="131"/>
      <c r="Q40" s="131"/>
      <c r="R40" s="133"/>
      <c r="S40" s="1221"/>
      <c r="T40" s="65"/>
      <c r="U40" s="65"/>
      <c r="V40" s="65"/>
      <c r="W40" s="65"/>
      <c r="X40" s="133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129" customFormat="1" ht="21.75" customHeight="1">
      <c r="A41" s="133"/>
      <c r="B41" s="204"/>
      <c r="C41" s="204"/>
      <c r="D41" s="127"/>
      <c r="E41" s="66"/>
      <c r="F41" s="66"/>
      <c r="G41" s="66"/>
      <c r="H41" s="66"/>
      <c r="I41" s="66"/>
      <c r="J41" s="66"/>
      <c r="K41" s="66"/>
      <c r="L41" s="130"/>
      <c r="M41" s="126"/>
      <c r="N41" s="126"/>
      <c r="O41" s="132"/>
      <c r="P41" s="131"/>
      <c r="Q41" s="131"/>
      <c r="R41" s="133"/>
      <c r="S41" s="1221"/>
      <c r="T41" s="65"/>
      <c r="U41" s="65"/>
      <c r="V41" s="65"/>
      <c r="W41" s="65"/>
      <c r="X41" s="133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129" customFormat="1" ht="21.75" customHeight="1">
      <c r="A42" s="133"/>
      <c r="B42" s="204"/>
      <c r="C42" s="204"/>
      <c r="D42" s="127"/>
      <c r="E42" s="66"/>
      <c r="F42" s="66"/>
      <c r="G42" s="66"/>
      <c r="H42" s="66"/>
      <c r="I42" s="66"/>
      <c r="J42" s="66"/>
      <c r="K42" s="66"/>
      <c r="L42" s="130"/>
      <c r="M42" s="126"/>
      <c r="N42" s="126"/>
      <c r="O42" s="132"/>
      <c r="P42" s="131"/>
      <c r="Q42" s="131"/>
      <c r="R42" s="133"/>
      <c r="S42" s="1221"/>
      <c r="T42" s="65"/>
      <c r="U42" s="65"/>
      <c r="V42" s="65"/>
      <c r="W42" s="65"/>
      <c r="X42" s="133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129" customFormat="1" ht="21.75" customHeight="1">
      <c r="A43" s="133"/>
      <c r="B43" s="204"/>
      <c r="C43" s="204"/>
      <c r="D43" s="127"/>
      <c r="E43" s="66"/>
      <c r="F43" s="66"/>
      <c r="G43" s="66"/>
      <c r="H43" s="66"/>
      <c r="I43" s="66"/>
      <c r="J43" s="66"/>
      <c r="K43" s="66"/>
      <c r="L43" s="130"/>
      <c r="M43" s="126"/>
      <c r="N43" s="126"/>
      <c r="O43" s="132"/>
      <c r="P43" s="131"/>
      <c r="Q43" s="131"/>
      <c r="R43" s="133"/>
      <c r="S43" s="1221"/>
      <c r="T43" s="65"/>
      <c r="U43" s="65"/>
      <c r="V43" s="65"/>
      <c r="W43" s="65"/>
      <c r="X43" s="133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204"/>
      <c r="C44" s="204"/>
      <c r="D44" s="127"/>
      <c r="E44" s="66"/>
      <c r="F44" s="66"/>
      <c r="G44" s="66"/>
      <c r="H44" s="66"/>
      <c r="I44" s="66"/>
      <c r="J44" s="66"/>
      <c r="K44" s="66"/>
      <c r="L44" s="130"/>
      <c r="M44" s="126"/>
      <c r="N44" s="126"/>
      <c r="O44" s="132"/>
      <c r="P44" s="131"/>
      <c r="Q44" s="131"/>
      <c r="R44" s="133"/>
      <c r="S44" s="1221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204"/>
      <c r="C45" s="204"/>
      <c r="D45" s="127"/>
      <c r="E45" s="66"/>
      <c r="F45" s="66"/>
      <c r="G45" s="66"/>
      <c r="H45" s="66"/>
      <c r="I45" s="66"/>
      <c r="J45" s="66"/>
      <c r="K45" s="66"/>
      <c r="L45" s="130"/>
      <c r="M45" s="126"/>
      <c r="N45" s="126"/>
      <c r="O45" s="132"/>
      <c r="P45" s="131"/>
      <c r="Q45" s="131"/>
      <c r="R45" s="133"/>
      <c r="S45" s="1221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204"/>
      <c r="C46" s="204"/>
      <c r="D46" s="127"/>
      <c r="E46" s="66"/>
      <c r="F46" s="66"/>
      <c r="G46" s="66"/>
      <c r="H46" s="66"/>
      <c r="I46" s="66"/>
      <c r="J46" s="66"/>
      <c r="K46" s="66"/>
      <c r="L46" s="130"/>
      <c r="M46" s="126"/>
      <c r="N46" s="126"/>
      <c r="O46" s="132"/>
      <c r="P46" s="131"/>
      <c r="Q46" s="131"/>
      <c r="R46" s="133"/>
      <c r="S46" s="1221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204"/>
      <c r="C47" s="204"/>
      <c r="D47" s="127"/>
      <c r="E47" s="66"/>
      <c r="F47" s="66"/>
      <c r="G47" s="66"/>
      <c r="H47" s="66"/>
      <c r="I47" s="66"/>
      <c r="J47" s="66"/>
      <c r="K47" s="66"/>
      <c r="L47" s="130"/>
      <c r="M47" s="126"/>
      <c r="N47" s="126"/>
      <c r="O47" s="132"/>
      <c r="P47" s="131"/>
      <c r="Q47" s="131"/>
      <c r="R47" s="133"/>
      <c r="S47" s="1221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204"/>
      <c r="C48" s="204"/>
      <c r="D48" s="1882"/>
      <c r="E48" s="317"/>
      <c r="F48" s="317"/>
      <c r="G48" s="317"/>
      <c r="H48" s="317"/>
      <c r="I48" s="317"/>
      <c r="J48" s="317"/>
      <c r="K48" s="317"/>
      <c r="L48" s="130"/>
      <c r="M48" s="126"/>
      <c r="N48" s="126"/>
      <c r="O48" s="132"/>
      <c r="P48" s="131"/>
      <c r="Q48" s="131"/>
      <c r="R48" s="126"/>
      <c r="S48" s="1883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204"/>
      <c r="C49" s="204"/>
      <c r="D49" s="1882"/>
      <c r="E49" s="317"/>
      <c r="F49" s="317"/>
      <c r="G49" s="317"/>
      <c r="H49" s="317"/>
      <c r="I49" s="317"/>
      <c r="J49" s="317"/>
      <c r="K49" s="317"/>
      <c r="L49" s="130"/>
      <c r="M49" s="126"/>
      <c r="N49" s="126"/>
      <c r="O49" s="132"/>
      <c r="P49" s="131"/>
      <c r="Q49" s="131"/>
      <c r="R49" s="126"/>
      <c r="S49" s="1883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204"/>
      <c r="C50" s="204"/>
      <c r="D50" s="1882"/>
      <c r="E50" s="317"/>
      <c r="F50" s="317"/>
      <c r="G50" s="317"/>
      <c r="H50" s="317"/>
      <c r="I50" s="317"/>
      <c r="J50" s="317"/>
      <c r="K50" s="317"/>
      <c r="L50" s="130"/>
      <c r="M50" s="126"/>
      <c r="N50" s="126"/>
      <c r="O50" s="132"/>
      <c r="P50" s="131"/>
      <c r="Q50" s="131"/>
      <c r="R50" s="126"/>
      <c r="S50" s="1883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204"/>
      <c r="C51" s="204"/>
      <c r="D51" s="1882"/>
      <c r="E51" s="317"/>
      <c r="F51" s="317"/>
      <c r="G51" s="317"/>
      <c r="H51" s="317"/>
      <c r="I51" s="317"/>
      <c r="J51" s="317"/>
      <c r="K51" s="317"/>
      <c r="L51" s="130"/>
      <c r="M51" s="126"/>
      <c r="N51" s="126"/>
      <c r="O51" s="132"/>
      <c r="P51" s="131"/>
      <c r="Q51" s="131"/>
      <c r="R51" s="126"/>
      <c r="S51" s="1883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204"/>
      <c r="C52" s="204"/>
      <c r="D52" s="1882"/>
      <c r="E52" s="317"/>
      <c r="F52" s="317"/>
      <c r="G52" s="317"/>
      <c r="H52" s="317"/>
      <c r="I52" s="317"/>
      <c r="J52" s="317"/>
      <c r="K52" s="317"/>
      <c r="L52" s="130"/>
      <c r="M52" s="126"/>
      <c r="N52" s="126"/>
      <c r="O52" s="132"/>
      <c r="P52" s="131"/>
      <c r="Q52" s="131"/>
      <c r="R52" s="126"/>
      <c r="S52" s="1883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204"/>
      <c r="C53" s="204"/>
      <c r="D53" s="1882"/>
      <c r="E53" s="317"/>
      <c r="F53" s="317"/>
      <c r="G53" s="317"/>
      <c r="H53" s="317"/>
      <c r="I53" s="317"/>
      <c r="J53" s="317"/>
      <c r="K53" s="317"/>
      <c r="L53" s="130"/>
      <c r="M53" s="126"/>
      <c r="N53" s="126"/>
      <c r="O53" s="132"/>
      <c r="P53" s="131"/>
      <c r="Q53" s="131"/>
      <c r="R53" s="126"/>
      <c r="S53" s="1883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204"/>
      <c r="C54" s="204"/>
      <c r="D54" s="1882"/>
      <c r="E54" s="317"/>
      <c r="F54" s="317"/>
      <c r="G54" s="317"/>
      <c r="H54" s="317"/>
      <c r="I54" s="317"/>
      <c r="J54" s="317"/>
      <c r="K54" s="317"/>
      <c r="L54" s="130"/>
      <c r="M54" s="126"/>
      <c r="N54" s="126"/>
      <c r="O54" s="132"/>
      <c r="P54" s="131"/>
      <c r="Q54" s="131"/>
      <c r="R54" s="126"/>
      <c r="S54" s="1883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204"/>
      <c r="C55" s="204"/>
      <c r="D55" s="1882"/>
      <c r="E55" s="317"/>
      <c r="F55" s="317"/>
      <c r="G55" s="317"/>
      <c r="H55" s="317"/>
      <c r="I55" s="317"/>
      <c r="J55" s="317"/>
      <c r="K55" s="317"/>
      <c r="L55" s="130"/>
      <c r="M55" s="126"/>
      <c r="N55" s="126"/>
      <c r="O55" s="132"/>
      <c r="P55" s="131"/>
      <c r="Q55" s="131"/>
      <c r="R55" s="126"/>
      <c r="S55" s="1883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204"/>
      <c r="C56" s="204"/>
      <c r="D56" s="1882"/>
      <c r="E56" s="317"/>
      <c r="F56" s="317"/>
      <c r="G56" s="317"/>
      <c r="H56" s="317"/>
      <c r="I56" s="317"/>
      <c r="J56" s="317"/>
      <c r="K56" s="317"/>
      <c r="L56" s="130"/>
      <c r="M56" s="126"/>
      <c r="N56" s="126"/>
      <c r="O56" s="132"/>
      <c r="P56" s="131"/>
      <c r="Q56" s="131"/>
      <c r="R56" s="126"/>
      <c r="S56" s="1883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204"/>
      <c r="C57" s="204"/>
      <c r="D57" s="1882"/>
      <c r="E57" s="317"/>
      <c r="F57" s="317"/>
      <c r="G57" s="317"/>
      <c r="H57" s="317"/>
      <c r="I57" s="317"/>
      <c r="J57" s="317"/>
      <c r="K57" s="317"/>
      <c r="L57" s="130"/>
      <c r="M57" s="126"/>
      <c r="N57" s="126"/>
      <c r="O57" s="132"/>
      <c r="P57" s="131"/>
      <c r="Q57" s="131"/>
      <c r="R57" s="126"/>
      <c r="S57" s="1883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204"/>
      <c r="C58" s="204"/>
      <c r="D58" s="1882"/>
      <c r="E58" s="317"/>
      <c r="F58" s="317"/>
      <c r="G58" s="317"/>
      <c r="H58" s="317"/>
      <c r="I58" s="317"/>
      <c r="J58" s="317"/>
      <c r="K58" s="317"/>
      <c r="L58" s="130"/>
      <c r="M58" s="126"/>
      <c r="N58" s="126"/>
      <c r="O58" s="132"/>
      <c r="P58" s="131"/>
      <c r="Q58" s="131"/>
      <c r="R58" s="126"/>
      <c r="S58" s="1883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204"/>
      <c r="C59" s="204"/>
      <c r="D59" s="1882"/>
      <c r="E59" s="317"/>
      <c r="F59" s="317"/>
      <c r="G59" s="317"/>
      <c r="H59" s="317"/>
      <c r="I59" s="317"/>
      <c r="J59" s="317"/>
      <c r="K59" s="317"/>
      <c r="L59" s="130"/>
      <c r="M59" s="126"/>
      <c r="N59" s="126"/>
      <c r="O59" s="132"/>
      <c r="P59" s="131"/>
      <c r="Q59" s="131"/>
      <c r="R59" s="126"/>
      <c r="S59" s="1883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204"/>
      <c r="C60" s="204"/>
      <c r="D60" s="1882"/>
      <c r="E60" s="317"/>
      <c r="F60" s="317"/>
      <c r="G60" s="317"/>
      <c r="H60" s="317"/>
      <c r="I60" s="317"/>
      <c r="J60" s="317"/>
      <c r="K60" s="317"/>
      <c r="L60" s="130"/>
      <c r="M60" s="126"/>
      <c r="N60" s="126"/>
      <c r="O60" s="132"/>
      <c r="P60" s="131"/>
      <c r="Q60" s="131"/>
      <c r="R60" s="126"/>
      <c r="S60" s="1883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204"/>
      <c r="C61" s="204"/>
      <c r="D61" s="1882"/>
      <c r="E61" s="317"/>
      <c r="F61" s="317"/>
      <c r="G61" s="317"/>
      <c r="H61" s="317"/>
      <c r="I61" s="317"/>
      <c r="J61" s="317"/>
      <c r="K61" s="317"/>
      <c r="L61" s="130"/>
      <c r="M61" s="126"/>
      <c r="N61" s="126"/>
      <c r="O61" s="132"/>
      <c r="P61" s="131"/>
      <c r="Q61" s="131"/>
      <c r="R61" s="126"/>
      <c r="S61" s="1883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204"/>
      <c r="C62" s="204"/>
      <c r="D62" s="1882"/>
      <c r="E62" s="317"/>
      <c r="F62" s="317"/>
      <c r="G62" s="317"/>
      <c r="H62" s="317"/>
      <c r="I62" s="317"/>
      <c r="J62" s="317"/>
      <c r="K62" s="317"/>
      <c r="L62" s="130"/>
      <c r="M62" s="126"/>
      <c r="N62" s="126"/>
      <c r="O62" s="132"/>
      <c r="P62" s="131"/>
      <c r="Q62" s="131"/>
      <c r="R62" s="126"/>
      <c r="S62" s="1883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204"/>
      <c r="C63" s="204"/>
      <c r="D63" s="1882"/>
      <c r="E63" s="317"/>
      <c r="F63" s="317"/>
      <c r="G63" s="317"/>
      <c r="H63" s="317"/>
      <c r="I63" s="317"/>
      <c r="J63" s="317"/>
      <c r="K63" s="317"/>
      <c r="L63" s="130"/>
      <c r="M63" s="126"/>
      <c r="N63" s="126"/>
      <c r="O63" s="132"/>
      <c r="P63" s="131"/>
      <c r="Q63" s="131"/>
      <c r="R63" s="126"/>
      <c r="S63" s="1883"/>
      <c r="T63" s="131"/>
      <c r="U63" s="131"/>
      <c r="V63" s="131"/>
      <c r="W63" s="131"/>
      <c r="X63" s="126"/>
      <c r="Y63" s="317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204"/>
      <c r="C64" s="204"/>
      <c r="D64" s="1882"/>
      <c r="E64" s="317"/>
      <c r="F64" s="317"/>
      <c r="G64" s="317"/>
      <c r="H64" s="317"/>
      <c r="I64" s="317"/>
      <c r="J64" s="317"/>
      <c r="K64" s="317"/>
      <c r="L64" s="130"/>
      <c r="M64" s="126"/>
      <c r="N64" s="126"/>
      <c r="O64" s="132"/>
      <c r="P64" s="131"/>
      <c r="Q64" s="131"/>
      <c r="R64" s="126"/>
      <c r="S64" s="1883"/>
      <c r="T64" s="131"/>
      <c r="U64" s="131"/>
      <c r="V64" s="131"/>
      <c r="W64" s="131"/>
      <c r="X64" s="126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204"/>
      <c r="C65" s="204"/>
      <c r="D65" s="1882"/>
      <c r="E65" s="317"/>
      <c r="F65" s="317"/>
      <c r="G65" s="317"/>
      <c r="H65" s="317"/>
      <c r="I65" s="317"/>
      <c r="J65" s="317"/>
      <c r="K65" s="317"/>
      <c r="L65" s="130"/>
      <c r="M65" s="126"/>
      <c r="N65" s="126"/>
      <c r="O65" s="132"/>
      <c r="P65" s="131"/>
      <c r="Q65" s="131"/>
      <c r="R65" s="126"/>
      <c r="S65" s="1883"/>
      <c r="T65" s="131"/>
      <c r="U65" s="131"/>
      <c r="V65" s="131"/>
      <c r="W65" s="131"/>
      <c r="X65" s="126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204"/>
      <c r="C66" s="204"/>
      <c r="D66" s="1882"/>
      <c r="E66" s="317"/>
      <c r="F66" s="317"/>
      <c r="G66" s="317"/>
      <c r="H66" s="317"/>
      <c r="I66" s="317"/>
      <c r="J66" s="317"/>
      <c r="K66" s="317"/>
      <c r="L66" s="130"/>
      <c r="M66" s="126"/>
      <c r="N66" s="126"/>
      <c r="O66" s="132"/>
      <c r="P66" s="131"/>
      <c r="Q66" s="131"/>
      <c r="R66" s="126"/>
      <c r="S66" s="1883"/>
      <c r="T66" s="131"/>
      <c r="U66" s="131"/>
      <c r="V66" s="131"/>
      <c r="W66" s="131"/>
      <c r="X66" s="126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204"/>
      <c r="C67" s="204"/>
      <c r="D67" s="1882"/>
      <c r="E67" s="317"/>
      <c r="F67" s="317"/>
      <c r="G67" s="317"/>
      <c r="H67" s="317"/>
      <c r="I67" s="317"/>
      <c r="J67" s="317"/>
      <c r="K67" s="317"/>
      <c r="L67" s="130"/>
      <c r="M67" s="126"/>
      <c r="N67" s="126"/>
      <c r="O67" s="132"/>
      <c r="P67" s="131"/>
      <c r="Q67" s="131"/>
      <c r="R67" s="126"/>
      <c r="S67" s="1883"/>
      <c r="T67" s="131"/>
      <c r="U67" s="131"/>
      <c r="V67" s="131"/>
      <c r="W67" s="131"/>
      <c r="X67" s="126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204"/>
      <c r="C68" s="204"/>
      <c r="D68" s="1882"/>
      <c r="E68" s="317"/>
      <c r="F68" s="317"/>
      <c r="G68" s="317"/>
      <c r="H68" s="317"/>
      <c r="I68" s="317"/>
      <c r="J68" s="317"/>
      <c r="K68" s="317"/>
      <c r="L68" s="130"/>
      <c r="M68" s="126"/>
      <c r="N68" s="126"/>
      <c r="O68" s="132"/>
      <c r="P68" s="131"/>
      <c r="Q68" s="131"/>
      <c r="R68" s="126"/>
      <c r="S68" s="1883"/>
      <c r="T68" s="131"/>
      <c r="U68" s="131"/>
      <c r="V68" s="131"/>
      <c r="W68" s="131"/>
      <c r="X68" s="126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204"/>
      <c r="C69" s="204"/>
      <c r="D69" s="1882"/>
      <c r="E69" s="317"/>
      <c r="F69" s="317"/>
      <c r="G69" s="317"/>
      <c r="H69" s="317"/>
      <c r="I69" s="317"/>
      <c r="J69" s="317"/>
      <c r="K69" s="317"/>
      <c r="L69" s="130"/>
      <c r="M69" s="126"/>
      <c r="N69" s="126"/>
      <c r="O69" s="132"/>
      <c r="P69" s="131"/>
      <c r="Q69" s="131"/>
      <c r="R69" s="126"/>
      <c r="S69" s="1883"/>
      <c r="T69" s="131"/>
      <c r="U69" s="131"/>
      <c r="V69" s="131"/>
      <c r="W69" s="131"/>
      <c r="X69" s="126"/>
      <c r="Y69" s="317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204"/>
      <c r="C70" s="204"/>
      <c r="D70" s="127"/>
      <c r="E70" s="66"/>
      <c r="F70" s="66"/>
      <c r="G70" s="66"/>
      <c r="H70" s="66"/>
      <c r="I70" s="66"/>
      <c r="J70" s="66"/>
      <c r="K70" s="66"/>
      <c r="L70" s="130"/>
      <c r="M70" s="126"/>
      <c r="N70" s="126"/>
      <c r="O70" s="132"/>
      <c r="P70" s="131"/>
      <c r="Q70" s="131"/>
      <c r="R70" s="133"/>
      <c r="S70" s="1221"/>
      <c r="T70" s="65"/>
      <c r="U70" s="65"/>
      <c r="V70" s="65"/>
      <c r="W70" s="65"/>
      <c r="X70" s="133"/>
      <c r="Y70" s="11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204"/>
      <c r="C71" s="204"/>
      <c r="D71" s="127"/>
      <c r="E71" s="66"/>
      <c r="F71" s="66"/>
      <c r="G71" s="66"/>
      <c r="H71" s="66"/>
      <c r="I71" s="66"/>
      <c r="J71" s="66"/>
      <c r="K71" s="66"/>
      <c r="L71" s="130"/>
      <c r="M71" s="126"/>
      <c r="N71" s="126"/>
      <c r="O71" s="132"/>
      <c r="P71" s="131"/>
      <c r="Q71" s="131"/>
      <c r="R71" s="133"/>
      <c r="S71" s="1221"/>
      <c r="T71" s="65"/>
      <c r="U71" s="65"/>
      <c r="V71" s="65"/>
      <c r="W71" s="65"/>
      <c r="X71" s="133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204"/>
      <c r="C72" s="204"/>
      <c r="D72" s="127"/>
      <c r="E72" s="66"/>
      <c r="F72" s="66"/>
      <c r="G72" s="66"/>
      <c r="H72" s="66"/>
      <c r="I72" s="66"/>
      <c r="J72" s="66"/>
      <c r="K72" s="66"/>
      <c r="L72" s="130"/>
      <c r="M72" s="126"/>
      <c r="N72" s="126"/>
      <c r="O72" s="132"/>
      <c r="P72" s="131"/>
      <c r="Q72" s="131"/>
      <c r="R72" s="133"/>
      <c r="S72" s="1221"/>
      <c r="T72" s="65"/>
      <c r="U72" s="65"/>
      <c r="V72" s="65"/>
      <c r="W72" s="65"/>
      <c r="X72" s="133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204"/>
      <c r="C73" s="204"/>
      <c r="D73" s="127"/>
      <c r="E73" s="66"/>
      <c r="F73" s="66"/>
      <c r="G73" s="66"/>
      <c r="H73" s="66"/>
      <c r="I73" s="66"/>
      <c r="J73" s="66"/>
      <c r="K73" s="66"/>
      <c r="L73" s="130"/>
      <c r="M73" s="126"/>
      <c r="N73" s="126"/>
      <c r="O73" s="132"/>
      <c r="P73" s="131"/>
      <c r="Q73" s="131"/>
      <c r="R73" s="133"/>
      <c r="S73" s="1221"/>
      <c r="T73" s="65"/>
      <c r="U73" s="65"/>
      <c r="V73" s="65"/>
      <c r="W73" s="65"/>
      <c r="X73" s="133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204"/>
      <c r="C74" s="204"/>
      <c r="D74" s="127"/>
      <c r="E74" s="66"/>
      <c r="F74" s="66"/>
      <c r="G74" s="66"/>
      <c r="H74" s="66"/>
      <c r="I74" s="66"/>
      <c r="J74" s="66"/>
      <c r="K74" s="66"/>
      <c r="L74" s="130"/>
      <c r="M74" s="126"/>
      <c r="N74" s="126"/>
      <c r="O74" s="132"/>
      <c r="P74" s="131"/>
      <c r="Q74" s="131"/>
      <c r="R74" s="133"/>
      <c r="S74" s="1221"/>
      <c r="T74" s="65"/>
      <c r="U74" s="65"/>
      <c r="V74" s="65"/>
      <c r="W74" s="65"/>
      <c r="X74" s="133"/>
      <c r="Y74" s="116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29" customFormat="1" ht="21.75" customHeight="1">
      <c r="A75" s="133"/>
      <c r="B75" s="204"/>
      <c r="C75" s="204"/>
      <c r="D75" s="127"/>
      <c r="E75" s="66"/>
      <c r="F75" s="66"/>
      <c r="G75" s="66"/>
      <c r="H75" s="66"/>
      <c r="I75" s="66"/>
      <c r="J75" s="66"/>
      <c r="K75" s="66"/>
      <c r="L75" s="130"/>
      <c r="M75" s="126"/>
      <c r="N75" s="126"/>
      <c r="O75" s="132"/>
      <c r="P75" s="131"/>
      <c r="Q75" s="131"/>
      <c r="R75" s="133"/>
      <c r="S75" s="1221"/>
      <c r="T75" s="65"/>
      <c r="U75" s="65"/>
      <c r="V75" s="65"/>
      <c r="W75" s="65"/>
      <c r="X75" s="133"/>
      <c r="Y75" s="116"/>
      <c r="Z75" s="65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1:35" s="129" customFormat="1" ht="21.75" customHeight="1">
      <c r="A76" s="133"/>
      <c r="B76" s="204"/>
      <c r="C76" s="204"/>
      <c r="D76" s="127"/>
      <c r="E76" s="66"/>
      <c r="F76" s="66"/>
      <c r="G76" s="66"/>
      <c r="H76" s="66"/>
      <c r="I76" s="66"/>
      <c r="J76" s="66"/>
      <c r="K76" s="66"/>
      <c r="L76" s="130"/>
      <c r="M76" s="126"/>
      <c r="N76" s="126"/>
      <c r="O76" s="132"/>
      <c r="P76" s="131"/>
      <c r="Q76" s="131"/>
      <c r="R76" s="133"/>
      <c r="S76" s="1221"/>
      <c r="T76" s="65"/>
      <c r="U76" s="65"/>
      <c r="V76" s="65"/>
      <c r="W76" s="65"/>
      <c r="X76" s="133"/>
      <c r="Y76" s="116"/>
      <c r="Z76" s="65"/>
      <c r="AA76" s="65"/>
      <c r="AB76" s="65"/>
      <c r="AC76" s="65"/>
      <c r="AD76" s="65"/>
      <c r="AE76" s="65"/>
      <c r="AF76" s="65"/>
      <c r="AG76" s="65"/>
      <c r="AH76" s="65"/>
      <c r="AI76" s="65"/>
    </row>
    <row r="77" spans="1:35" s="129" customFormat="1" ht="21.75" customHeight="1">
      <c r="A77" s="133"/>
      <c r="B77" s="204"/>
      <c r="C77" s="204"/>
      <c r="D77" s="127"/>
      <c r="E77" s="66"/>
      <c r="F77" s="66"/>
      <c r="G77" s="66"/>
      <c r="H77" s="66"/>
      <c r="I77" s="66"/>
      <c r="J77" s="66"/>
      <c r="K77" s="66"/>
      <c r="L77" s="130"/>
      <c r="M77" s="126"/>
      <c r="N77" s="126"/>
      <c r="O77" s="132"/>
      <c r="P77" s="131"/>
      <c r="Q77" s="131"/>
      <c r="R77" s="133"/>
      <c r="S77" s="1221"/>
      <c r="T77" s="65"/>
      <c r="U77" s="65"/>
      <c r="V77" s="65"/>
      <c r="W77" s="65"/>
      <c r="X77" s="133"/>
      <c r="Y77" s="116"/>
      <c r="Z77" s="65"/>
      <c r="AA77" s="65"/>
      <c r="AB77" s="65"/>
      <c r="AC77" s="65"/>
      <c r="AD77" s="65"/>
      <c r="AE77" s="65"/>
      <c r="AF77" s="65"/>
      <c r="AG77" s="65"/>
      <c r="AH77" s="65"/>
      <c r="AI77" s="65"/>
    </row>
    <row r="78" spans="1:35" s="129" customFormat="1" ht="21.75" customHeight="1">
      <c r="A78" s="133"/>
      <c r="B78" s="204"/>
      <c r="C78" s="204"/>
      <c r="D78" s="127"/>
      <c r="E78" s="66"/>
      <c r="F78" s="66"/>
      <c r="G78" s="66"/>
      <c r="H78" s="66"/>
      <c r="I78" s="66"/>
      <c r="J78" s="66"/>
      <c r="K78" s="66"/>
      <c r="L78" s="130"/>
      <c r="M78" s="126"/>
      <c r="N78" s="126"/>
      <c r="O78" s="132"/>
      <c r="P78" s="131"/>
      <c r="Q78" s="131"/>
      <c r="R78" s="133"/>
      <c r="S78" s="1221"/>
      <c r="T78" s="65"/>
      <c r="U78" s="65"/>
      <c r="V78" s="65"/>
      <c r="W78" s="65"/>
      <c r="X78" s="133"/>
      <c r="Y78" s="8"/>
      <c r="Z78" s="65"/>
      <c r="AA78" s="65"/>
      <c r="AB78" s="65"/>
      <c r="AC78" s="65"/>
      <c r="AD78" s="65"/>
      <c r="AE78" s="65"/>
      <c r="AF78" s="65"/>
      <c r="AG78" s="65"/>
      <c r="AH78" s="65"/>
      <c r="AI78" s="65"/>
    </row>
    <row r="79" spans="1:35" s="129" customFormat="1" ht="21.75" customHeight="1">
      <c r="A79" s="133"/>
      <c r="B79" s="204"/>
      <c r="C79" s="204"/>
      <c r="D79" s="127"/>
      <c r="E79" s="66"/>
      <c r="F79" s="66"/>
      <c r="G79" s="66"/>
      <c r="H79" s="66"/>
      <c r="I79" s="66"/>
      <c r="J79" s="66"/>
      <c r="K79" s="66"/>
      <c r="L79" s="130"/>
      <c r="M79" s="126"/>
      <c r="N79" s="126"/>
      <c r="O79" s="132"/>
      <c r="P79" s="131"/>
      <c r="Q79" s="131"/>
      <c r="R79" s="133"/>
      <c r="S79" s="1221"/>
      <c r="T79" s="65"/>
      <c r="U79" s="65"/>
      <c r="V79" s="65"/>
      <c r="W79" s="65"/>
      <c r="X79" s="133"/>
      <c r="Y79" s="8"/>
      <c r="Z79" s="65"/>
      <c r="AA79" s="65"/>
      <c r="AB79" s="65"/>
      <c r="AC79" s="65"/>
      <c r="AD79" s="65"/>
      <c r="AE79" s="65"/>
      <c r="AF79" s="65"/>
      <c r="AG79" s="65"/>
      <c r="AH79" s="65"/>
      <c r="AI79" s="65"/>
    </row>
    <row r="80" spans="1:35" s="129" customFormat="1" ht="21.75" customHeight="1">
      <c r="A80" s="133"/>
      <c r="B80" s="204"/>
      <c r="C80" s="204"/>
      <c r="D80" s="127"/>
      <c r="E80" s="66"/>
      <c r="F80" s="66"/>
      <c r="G80" s="66"/>
      <c r="H80" s="66"/>
      <c r="I80" s="66"/>
      <c r="J80" s="66"/>
      <c r="K80" s="66"/>
      <c r="L80" s="130"/>
      <c r="M80" s="126"/>
      <c r="N80" s="126"/>
      <c r="O80" s="132"/>
      <c r="P80" s="131"/>
      <c r="Q80" s="131"/>
      <c r="R80" s="133"/>
      <c r="S80" s="1221"/>
      <c r="T80" s="65"/>
      <c r="U80" s="65"/>
      <c r="V80" s="65"/>
      <c r="W80" s="65"/>
      <c r="X80" s="133"/>
      <c r="Y80" s="8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29" customFormat="1" ht="21.75" customHeight="1">
      <c r="A81" s="133"/>
      <c r="B81" s="204"/>
      <c r="C81" s="204"/>
      <c r="D81" s="127"/>
      <c r="E81" s="66"/>
      <c r="F81" s="66"/>
      <c r="G81" s="66"/>
      <c r="H81" s="66"/>
      <c r="I81" s="66"/>
      <c r="J81" s="66"/>
      <c r="K81" s="66"/>
      <c r="L81" s="130"/>
      <c r="M81" s="126"/>
      <c r="N81" s="126"/>
      <c r="O81" s="132"/>
      <c r="P81" s="131"/>
      <c r="Q81" s="131"/>
      <c r="R81" s="133"/>
      <c r="S81" s="1221"/>
      <c r="T81" s="65"/>
      <c r="U81" s="65"/>
      <c r="V81" s="65"/>
      <c r="W81" s="65"/>
      <c r="X81" s="133"/>
      <c r="Y81" s="8"/>
      <c r="Z81" s="65"/>
      <c r="AA81" s="65"/>
      <c r="AB81" s="65"/>
      <c r="AC81" s="65"/>
      <c r="AD81" s="65"/>
      <c r="AE81" s="65"/>
      <c r="AF81" s="65"/>
      <c r="AG81" s="65"/>
      <c r="AH81" s="65"/>
      <c r="AI81" s="65"/>
    </row>
    <row r="82" spans="1:35" s="10" customFormat="1" ht="21.75" customHeight="1">
      <c r="A82" s="341"/>
      <c r="B82" s="173"/>
      <c r="C82" s="173"/>
      <c r="D82" s="7"/>
      <c r="E82" s="8"/>
      <c r="F82" s="8"/>
      <c r="G82" s="8"/>
      <c r="H82" s="8"/>
      <c r="I82" s="8"/>
      <c r="J82" s="8"/>
      <c r="K82" s="8"/>
      <c r="L82" s="11"/>
      <c r="M82" s="1352"/>
      <c r="N82" s="13"/>
      <c r="O82" s="14"/>
      <c r="P82" s="12"/>
      <c r="Q82" s="12"/>
      <c r="R82" s="15"/>
      <c r="S82" s="1219"/>
      <c r="T82" s="16"/>
      <c r="U82" s="16"/>
      <c r="V82" s="16"/>
      <c r="W82" s="16"/>
      <c r="X82" s="15"/>
      <c r="Y82" s="8"/>
      <c r="Z82" s="16"/>
      <c r="AA82" s="16"/>
      <c r="AB82" s="16"/>
      <c r="AC82" s="16"/>
      <c r="AD82" s="134"/>
      <c r="AE82" s="134"/>
      <c r="AF82" s="134"/>
      <c r="AG82" s="134"/>
      <c r="AH82" s="134"/>
      <c r="AI82" s="134"/>
    </row>
    <row r="83" spans="1:35" s="10" customFormat="1" ht="21.75" customHeight="1">
      <c r="A83" s="341"/>
      <c r="B83" s="173"/>
      <c r="C83" s="173"/>
      <c r="D83" s="7"/>
      <c r="E83" s="8"/>
      <c r="F83" s="8"/>
      <c r="G83" s="8"/>
      <c r="H83" s="8"/>
      <c r="I83" s="8"/>
      <c r="J83" s="8"/>
      <c r="K83" s="8"/>
      <c r="L83" s="11"/>
      <c r="M83" s="1352"/>
      <c r="N83" s="13"/>
      <c r="O83" s="14"/>
      <c r="P83" s="12"/>
      <c r="Q83" s="12"/>
      <c r="R83" s="15"/>
      <c r="S83" s="1219"/>
      <c r="T83" s="16"/>
      <c r="U83" s="16"/>
      <c r="V83" s="16"/>
      <c r="W83" s="16"/>
      <c r="X83" s="15"/>
      <c r="Y83" s="8"/>
      <c r="Z83" s="16"/>
      <c r="AA83" s="16"/>
      <c r="AB83" s="16"/>
      <c r="AC83" s="16"/>
      <c r="AD83" s="134"/>
      <c r="AE83" s="134"/>
      <c r="AF83" s="134"/>
      <c r="AG83" s="134"/>
      <c r="AH83" s="134"/>
      <c r="AI83" s="134"/>
    </row>
    <row r="84" spans="1:35" s="10" customFormat="1" ht="21.75" customHeight="1">
      <c r="A84" s="341"/>
      <c r="B84" s="173"/>
      <c r="C84" s="173"/>
      <c r="D84" s="7"/>
      <c r="E84" s="8"/>
      <c r="F84" s="8"/>
      <c r="G84" s="8"/>
      <c r="H84" s="8"/>
      <c r="I84" s="8"/>
      <c r="J84" s="8"/>
      <c r="K84" s="8"/>
      <c r="L84" s="11"/>
      <c r="M84" s="1352"/>
      <c r="N84" s="13"/>
      <c r="O84" s="14"/>
      <c r="P84" s="12"/>
      <c r="Q84" s="12"/>
      <c r="R84" s="15"/>
      <c r="S84" s="1219"/>
      <c r="T84" s="16"/>
      <c r="U84" s="16"/>
      <c r="V84" s="16"/>
      <c r="W84" s="16"/>
      <c r="X84" s="15"/>
      <c r="Y84" s="8"/>
      <c r="Z84" s="16"/>
      <c r="AA84" s="16"/>
      <c r="AB84" s="16"/>
      <c r="AC84" s="16"/>
      <c r="AD84" s="134"/>
      <c r="AE84" s="134"/>
      <c r="AF84" s="134"/>
      <c r="AG84" s="134"/>
      <c r="AH84" s="134"/>
      <c r="AI84" s="134"/>
    </row>
    <row r="85" spans="1:35" s="10" customFormat="1" ht="21.75" customHeight="1">
      <c r="A85" s="341"/>
      <c r="B85" s="173"/>
      <c r="C85" s="173"/>
      <c r="D85" s="7"/>
      <c r="E85" s="8"/>
      <c r="F85" s="8"/>
      <c r="G85" s="8"/>
      <c r="H85" s="8"/>
      <c r="I85" s="8"/>
      <c r="J85" s="8"/>
      <c r="K85" s="8"/>
      <c r="L85" s="11"/>
      <c r="M85" s="1352"/>
      <c r="N85" s="13"/>
      <c r="O85" s="14"/>
      <c r="P85" s="12"/>
      <c r="Q85" s="12"/>
      <c r="R85" s="15"/>
      <c r="S85" s="1219"/>
      <c r="T85" s="16"/>
      <c r="U85" s="16"/>
      <c r="V85" s="16"/>
      <c r="W85" s="16"/>
      <c r="X85" s="15"/>
      <c r="Y85" s="8"/>
      <c r="Z85" s="16"/>
      <c r="AA85" s="16"/>
      <c r="AB85" s="16"/>
      <c r="AC85" s="16"/>
      <c r="AD85" s="134"/>
      <c r="AE85" s="134"/>
      <c r="AF85" s="134"/>
      <c r="AG85" s="134"/>
      <c r="AH85" s="134"/>
      <c r="AI85" s="134"/>
    </row>
    <row r="86" spans="1:35" s="10" customFormat="1" ht="21.75" customHeight="1">
      <c r="A86" s="341"/>
      <c r="B86" s="173"/>
      <c r="C86" s="173"/>
      <c r="D86" s="7"/>
      <c r="E86" s="8"/>
      <c r="F86" s="8"/>
      <c r="G86" s="8"/>
      <c r="H86" s="8"/>
      <c r="I86" s="8"/>
      <c r="J86" s="8"/>
      <c r="K86" s="8"/>
      <c r="L86" s="11"/>
      <c r="M86" s="1352"/>
      <c r="N86" s="13"/>
      <c r="O86" s="14"/>
      <c r="P86" s="12"/>
      <c r="Q86" s="12"/>
      <c r="R86" s="15"/>
      <c r="S86" s="1219"/>
      <c r="T86" s="16"/>
      <c r="U86" s="16"/>
      <c r="V86" s="16"/>
      <c r="W86" s="16"/>
      <c r="X86" s="15"/>
      <c r="Y86" s="8"/>
      <c r="Z86" s="16"/>
      <c r="AA86" s="16"/>
      <c r="AB86" s="16"/>
      <c r="AC86" s="16"/>
      <c r="AD86" s="134"/>
      <c r="AE86" s="134"/>
      <c r="AF86" s="134"/>
      <c r="AG86" s="134"/>
      <c r="AH86" s="134"/>
      <c r="AI86" s="134"/>
    </row>
    <row r="87" spans="1:35" s="10" customFormat="1" ht="21.75" customHeight="1">
      <c r="A87" s="341"/>
      <c r="B87" s="173"/>
      <c r="C87" s="173"/>
      <c r="D87" s="7"/>
      <c r="E87" s="8"/>
      <c r="F87" s="8"/>
      <c r="G87" s="8"/>
      <c r="H87" s="8"/>
      <c r="I87" s="8"/>
      <c r="J87" s="8"/>
      <c r="K87" s="8"/>
      <c r="L87" s="11"/>
      <c r="M87" s="1352"/>
      <c r="N87" s="13"/>
      <c r="O87" s="14"/>
      <c r="P87" s="12"/>
      <c r="Q87" s="12"/>
      <c r="R87" s="15"/>
      <c r="S87" s="1219"/>
      <c r="T87" s="16"/>
      <c r="U87" s="16"/>
      <c r="V87" s="16"/>
      <c r="W87" s="16"/>
      <c r="X87" s="15"/>
      <c r="Y87" s="8"/>
      <c r="Z87" s="16"/>
      <c r="AA87" s="16"/>
      <c r="AB87" s="16"/>
      <c r="AC87" s="16"/>
      <c r="AD87" s="134"/>
      <c r="AE87" s="134"/>
      <c r="AF87" s="134"/>
      <c r="AG87" s="134"/>
      <c r="AH87" s="134"/>
      <c r="AI87" s="134"/>
    </row>
    <row r="88" spans="1:35" s="10" customFormat="1" ht="21.75" customHeight="1">
      <c r="A88" s="341"/>
      <c r="B88" s="173"/>
      <c r="C88" s="173"/>
      <c r="D88" s="7"/>
      <c r="E88" s="8"/>
      <c r="F88" s="8"/>
      <c r="G88" s="8"/>
      <c r="H88" s="8"/>
      <c r="I88" s="8"/>
      <c r="J88" s="8"/>
      <c r="K88" s="8"/>
      <c r="L88" s="11"/>
      <c r="M88" s="1352"/>
      <c r="N88" s="13"/>
      <c r="O88" s="14"/>
      <c r="P88" s="12"/>
      <c r="Q88" s="12"/>
      <c r="R88" s="15"/>
      <c r="S88" s="1219"/>
      <c r="T88" s="16"/>
      <c r="U88" s="16"/>
      <c r="V88" s="16"/>
      <c r="W88" s="16"/>
      <c r="X88" s="15"/>
      <c r="Y88" s="8"/>
      <c r="Z88" s="16"/>
      <c r="AA88" s="16"/>
      <c r="AB88" s="16"/>
      <c r="AC88" s="16"/>
      <c r="AD88" s="134"/>
      <c r="AE88" s="134"/>
      <c r="AF88" s="134"/>
      <c r="AG88" s="134"/>
      <c r="AH88" s="134"/>
      <c r="AI88" s="134"/>
    </row>
    <row r="89" spans="1:35">
      <c r="Y89" s="8"/>
    </row>
    <row r="90" spans="1:35">
      <c r="Y90" s="8"/>
    </row>
    <row r="91" spans="1:35">
      <c r="Y91" s="8"/>
    </row>
    <row r="92" spans="1:35">
      <c r="Y92" s="65"/>
    </row>
    <row r="93" spans="1:35">
      <c r="Y93" s="65"/>
    </row>
    <row r="94" spans="1:35">
      <c r="Y94" s="65"/>
    </row>
    <row r="95" spans="1:35">
      <c r="Y95" s="65"/>
    </row>
    <row r="96" spans="1:35">
      <c r="Y96" s="133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  <row r="130" spans="25:25">
      <c r="Y130" s="133"/>
    </row>
  </sheetData>
  <mergeCells count="19">
    <mergeCell ref="D23:M23"/>
    <mergeCell ref="W4:W5"/>
    <mergeCell ref="L5:M5"/>
    <mergeCell ref="N5:Q5"/>
    <mergeCell ref="R5:S5"/>
    <mergeCell ref="N6:O6"/>
    <mergeCell ref="P6:Q6"/>
    <mergeCell ref="N18:O18"/>
    <mergeCell ref="T16:W16"/>
    <mergeCell ref="T20:W20"/>
    <mergeCell ref="D1:W1"/>
    <mergeCell ref="D2:W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26"/>
  <sheetViews>
    <sheetView view="pageBreakPreview" topLeftCell="B1" zoomScale="80" zoomScaleSheetLayoutView="80" workbookViewId="0">
      <selection activeCell="C69" sqref="C69"/>
    </sheetView>
  </sheetViews>
  <sheetFormatPr defaultRowHeight="23.25"/>
  <cols>
    <col min="1" max="1" width="7.875" style="8" hidden="1" customWidth="1"/>
    <col min="2" max="2" width="3.125" style="6" customWidth="1"/>
    <col min="3" max="3" width="3.375" style="6" customWidth="1"/>
    <col min="4" max="4" width="49.875" style="7" customWidth="1"/>
    <col min="5" max="6" width="9.625" style="8" customWidth="1"/>
    <col min="7" max="7" width="11" style="8" customWidth="1"/>
    <col min="8" max="9" width="9.625" style="8" customWidth="1"/>
    <col min="10" max="11" width="11" style="8" customWidth="1"/>
    <col min="12" max="12" width="8.375" style="11" customWidth="1"/>
    <col min="13" max="13" width="11.25" style="13" customWidth="1"/>
    <col min="14" max="14" width="5.375" style="13" customWidth="1"/>
    <col min="15" max="15" width="5.5" style="14" customWidth="1"/>
    <col min="16" max="17" width="5.5" style="12" customWidth="1"/>
    <col min="18" max="19" width="7.625" style="15" customWidth="1"/>
    <col min="20" max="20" width="11" style="16" customWidth="1"/>
    <col min="21" max="23" width="9.75" style="16" customWidth="1"/>
    <col min="24" max="25" width="7.625" style="15" customWidth="1"/>
    <col min="26" max="29" width="9" style="16"/>
    <col min="30" max="35" width="9" style="134"/>
    <col min="36" max="16384" width="9" style="8"/>
  </cols>
  <sheetData>
    <row r="1" spans="1:27" s="1" customFormat="1" ht="26.25">
      <c r="B1" s="2"/>
      <c r="C1" s="2"/>
      <c r="D1" s="2503" t="s">
        <v>229</v>
      </c>
      <c r="E1" s="2503"/>
      <c r="F1" s="2503"/>
      <c r="G1" s="2503"/>
      <c r="H1" s="2503"/>
      <c r="I1" s="2503"/>
      <c r="J1" s="2503"/>
      <c r="K1" s="2503"/>
      <c r="L1" s="2503"/>
      <c r="M1" s="2503"/>
      <c r="N1" s="2503"/>
      <c r="O1" s="2503"/>
      <c r="P1" s="2503"/>
      <c r="Q1" s="2503"/>
      <c r="R1" s="2503"/>
      <c r="S1" s="2503"/>
      <c r="T1" s="2503"/>
      <c r="U1" s="2503"/>
      <c r="V1" s="2503"/>
      <c r="W1" s="2503"/>
      <c r="X1" s="135"/>
      <c r="Y1" s="671"/>
    </row>
    <row r="2" spans="1:27" s="5" customFormat="1" ht="23.25" customHeight="1">
      <c r="B2" s="4"/>
      <c r="C2" s="4"/>
      <c r="D2" s="2503" t="s">
        <v>1121</v>
      </c>
      <c r="E2" s="2503"/>
      <c r="F2" s="2503"/>
      <c r="G2" s="2503"/>
      <c r="H2" s="2503"/>
      <c r="I2" s="2503"/>
      <c r="J2" s="2503"/>
      <c r="K2" s="2503"/>
      <c r="L2" s="2503"/>
      <c r="M2" s="2503"/>
      <c r="N2" s="2503"/>
      <c r="O2" s="2503"/>
      <c r="P2" s="2503"/>
      <c r="Q2" s="2503"/>
      <c r="R2" s="2503"/>
      <c r="S2" s="2503"/>
      <c r="T2" s="2503"/>
      <c r="U2" s="2503"/>
      <c r="V2" s="2503"/>
      <c r="W2" s="2503"/>
      <c r="X2" s="205"/>
      <c r="Y2" s="671"/>
    </row>
    <row r="3" spans="1:27" ht="27.75" customHeight="1"/>
    <row r="4" spans="1:27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27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27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27" s="50" customFormat="1">
      <c r="A7" s="46"/>
      <c r="B7" s="40"/>
      <c r="C7" s="40"/>
      <c r="D7" s="42" t="s">
        <v>38</v>
      </c>
      <c r="E7" s="43"/>
      <c r="F7" s="46"/>
      <c r="G7" s="46"/>
      <c r="H7" s="46"/>
      <c r="I7" s="46"/>
      <c r="J7" s="46"/>
      <c r="K7" s="46"/>
      <c r="L7" s="45"/>
      <c r="M7" s="44"/>
      <c r="N7" s="40"/>
      <c r="O7" s="47"/>
      <c r="P7" s="48"/>
      <c r="Q7" s="49"/>
      <c r="R7" s="44"/>
      <c r="S7" s="44"/>
      <c r="T7" s="46"/>
      <c r="U7" s="46"/>
      <c r="V7" s="46"/>
      <c r="W7" s="46"/>
      <c r="X7" s="44"/>
      <c r="Y7" s="44"/>
    </row>
    <row r="8" spans="1:27" s="65" customFormat="1">
      <c r="A8" s="64" t="s">
        <v>784</v>
      </c>
      <c r="B8" s="59">
        <v>1</v>
      </c>
      <c r="C8" s="59">
        <v>1</v>
      </c>
      <c r="D8" s="86" t="s">
        <v>1122</v>
      </c>
      <c r="E8" s="55">
        <v>100000</v>
      </c>
      <c r="F8" s="56"/>
      <c r="G8" s="56"/>
      <c r="H8" s="83">
        <v>63250</v>
      </c>
      <c r="I8" s="56"/>
      <c r="J8" s="56"/>
      <c r="K8" s="451">
        <f>SUM(E8-H8)</f>
        <v>36750</v>
      </c>
      <c r="L8" s="57" t="s">
        <v>49</v>
      </c>
      <c r="M8" s="1124">
        <v>20919</v>
      </c>
      <c r="N8" s="59">
        <v>50</v>
      </c>
      <c r="O8" s="85" t="s">
        <v>31</v>
      </c>
      <c r="P8" s="61">
        <v>67</v>
      </c>
      <c r="Q8" s="60" t="s">
        <v>31</v>
      </c>
      <c r="R8" s="62">
        <v>80</v>
      </c>
      <c r="S8" s="62">
        <v>86.44</v>
      </c>
      <c r="T8" s="163" t="s">
        <v>170</v>
      </c>
      <c r="U8" s="163" t="s">
        <v>131</v>
      </c>
      <c r="V8" s="163" t="s">
        <v>170</v>
      </c>
      <c r="W8" s="163" t="s">
        <v>170</v>
      </c>
      <c r="X8" s="62" t="s">
        <v>41</v>
      </c>
      <c r="Y8" s="163" t="s">
        <v>170</v>
      </c>
      <c r="Z8" s="65" t="s">
        <v>33</v>
      </c>
    </row>
    <row r="9" spans="1:27" s="65" customFormat="1" ht="46.5">
      <c r="A9" s="64" t="s">
        <v>784</v>
      </c>
      <c r="B9" s="59">
        <v>2</v>
      </c>
      <c r="C9" s="59">
        <v>2</v>
      </c>
      <c r="D9" s="97" t="s">
        <v>1123</v>
      </c>
      <c r="E9" s="55">
        <v>150000</v>
      </c>
      <c r="F9" s="56"/>
      <c r="G9" s="56"/>
      <c r="H9" s="83">
        <v>105929</v>
      </c>
      <c r="I9" s="56"/>
      <c r="J9" s="56"/>
      <c r="K9" s="451">
        <f>SUM(E9-H9)</f>
        <v>44071</v>
      </c>
      <c r="L9" s="57" t="s">
        <v>52</v>
      </c>
      <c r="M9" s="62" t="s">
        <v>1715</v>
      </c>
      <c r="N9" s="59">
        <v>40</v>
      </c>
      <c r="O9" s="85" t="s">
        <v>31</v>
      </c>
      <c r="P9" s="61">
        <v>44</v>
      </c>
      <c r="Q9" s="60" t="s">
        <v>31</v>
      </c>
      <c r="R9" s="62">
        <v>80</v>
      </c>
      <c r="S9" s="62">
        <v>86.47</v>
      </c>
      <c r="T9" s="163" t="s">
        <v>170</v>
      </c>
      <c r="U9" s="163" t="s">
        <v>131</v>
      </c>
      <c r="V9" s="163" t="s">
        <v>131</v>
      </c>
      <c r="W9" s="163" t="s">
        <v>170</v>
      </c>
      <c r="X9" s="62" t="s">
        <v>41</v>
      </c>
      <c r="Y9" s="163" t="s">
        <v>170</v>
      </c>
      <c r="Z9" s="65" t="s">
        <v>33</v>
      </c>
    </row>
    <row r="10" spans="1:27" s="50" customFormat="1">
      <c r="A10" s="46"/>
      <c r="B10" s="40"/>
      <c r="C10" s="40"/>
      <c r="D10" s="42" t="s">
        <v>65</v>
      </c>
      <c r="E10" s="43"/>
      <c r="F10" s="46"/>
      <c r="G10" s="46"/>
      <c r="H10" s="46"/>
      <c r="I10" s="46"/>
      <c r="J10" s="46"/>
      <c r="K10" s="46"/>
      <c r="L10" s="45"/>
      <c r="M10" s="44"/>
      <c r="N10" s="40"/>
      <c r="O10" s="47"/>
      <c r="P10" s="48"/>
      <c r="Q10" s="49"/>
      <c r="R10" s="44"/>
      <c r="S10" s="44"/>
      <c r="T10" s="46"/>
      <c r="U10" s="46"/>
      <c r="V10" s="46"/>
      <c r="W10" s="46"/>
      <c r="X10" s="140"/>
      <c r="Y10" s="668"/>
    </row>
    <row r="11" spans="1:27" s="65" customFormat="1">
      <c r="A11" s="64" t="s">
        <v>778</v>
      </c>
      <c r="B11" s="59">
        <v>3</v>
      </c>
      <c r="C11" s="59">
        <v>1</v>
      </c>
      <c r="D11" s="82" t="s">
        <v>1124</v>
      </c>
      <c r="E11" s="55">
        <v>80000</v>
      </c>
      <c r="F11" s="56"/>
      <c r="G11" s="56"/>
      <c r="H11" s="83">
        <v>80000</v>
      </c>
      <c r="I11" s="56"/>
      <c r="J11" s="56"/>
      <c r="K11" s="562">
        <f>SUM(E11-H11)</f>
        <v>0</v>
      </c>
      <c r="L11" s="57" t="s">
        <v>83</v>
      </c>
      <c r="M11" s="57" t="s">
        <v>1324</v>
      </c>
      <c r="N11" s="59">
        <v>80</v>
      </c>
      <c r="O11" s="85" t="s">
        <v>31</v>
      </c>
      <c r="P11" s="61">
        <v>67</v>
      </c>
      <c r="Q11" s="60" t="s">
        <v>31</v>
      </c>
      <c r="R11" s="62">
        <v>80</v>
      </c>
      <c r="S11" s="62">
        <v>86.44</v>
      </c>
      <c r="T11" s="163" t="s">
        <v>131</v>
      </c>
      <c r="U11" s="163" t="s">
        <v>131</v>
      </c>
      <c r="V11" s="163" t="s">
        <v>170</v>
      </c>
      <c r="W11" s="163" t="s">
        <v>170</v>
      </c>
      <c r="X11" s="62" t="s">
        <v>41</v>
      </c>
      <c r="Y11" s="163" t="s">
        <v>170</v>
      </c>
      <c r="Z11" s="65" t="s">
        <v>33</v>
      </c>
    </row>
    <row r="12" spans="1:27" s="65" customFormat="1">
      <c r="A12" s="64" t="s">
        <v>778</v>
      </c>
      <c r="B12" s="59">
        <v>4</v>
      </c>
      <c r="C12" s="59">
        <v>2</v>
      </c>
      <c r="D12" s="86" t="s">
        <v>1125</v>
      </c>
      <c r="E12" s="55">
        <v>100000</v>
      </c>
      <c r="F12" s="56"/>
      <c r="G12" s="56"/>
      <c r="H12" s="83">
        <v>97856</v>
      </c>
      <c r="I12" s="56"/>
      <c r="J12" s="56"/>
      <c r="K12" s="83">
        <f>SUM(E12-H12)</f>
        <v>2144</v>
      </c>
      <c r="L12" s="57" t="s">
        <v>70</v>
      </c>
      <c r="M12" s="1124">
        <v>20970</v>
      </c>
      <c r="N12" s="59">
        <v>80</v>
      </c>
      <c r="O12" s="85" t="s">
        <v>31</v>
      </c>
      <c r="P12" s="61">
        <v>97</v>
      </c>
      <c r="Q12" s="60" t="s">
        <v>31</v>
      </c>
      <c r="R12" s="62">
        <v>80</v>
      </c>
      <c r="S12" s="62">
        <v>83.22</v>
      </c>
      <c r="T12" s="163" t="s">
        <v>170</v>
      </c>
      <c r="U12" s="163" t="s">
        <v>131</v>
      </c>
      <c r="V12" s="163" t="s">
        <v>170</v>
      </c>
      <c r="W12" s="163" t="s">
        <v>170</v>
      </c>
      <c r="X12" s="62" t="s">
        <v>41</v>
      </c>
      <c r="Y12" s="163" t="s">
        <v>170</v>
      </c>
      <c r="Z12" s="65" t="s">
        <v>33</v>
      </c>
    </row>
    <row r="13" spans="1:27" s="65" customFormat="1">
      <c r="A13" s="64" t="s">
        <v>778</v>
      </c>
      <c r="B13" s="59">
        <v>5</v>
      </c>
      <c r="C13" s="59">
        <v>3</v>
      </c>
      <c r="D13" s="86" t="s">
        <v>1126</v>
      </c>
      <c r="E13" s="55">
        <v>120000</v>
      </c>
      <c r="F13" s="56"/>
      <c r="G13" s="56"/>
      <c r="H13" s="1043" t="s">
        <v>1353</v>
      </c>
      <c r="I13" s="56"/>
      <c r="J13" s="56"/>
      <c r="K13" s="56"/>
      <c r="L13" s="57" t="s">
        <v>73</v>
      </c>
      <c r="M13" s="1043" t="s">
        <v>1353</v>
      </c>
      <c r="N13" s="59">
        <v>100</v>
      </c>
      <c r="O13" s="85" t="s">
        <v>31</v>
      </c>
      <c r="P13" s="61"/>
      <c r="Q13" s="60"/>
      <c r="R13" s="62">
        <v>80</v>
      </c>
      <c r="S13" s="1043" t="s">
        <v>1353</v>
      </c>
      <c r="T13" s="64"/>
      <c r="U13" s="64"/>
      <c r="V13" s="64"/>
      <c r="W13" s="64"/>
      <c r="X13" s="62" t="s">
        <v>41</v>
      </c>
      <c r="Y13" s="163" t="s">
        <v>170</v>
      </c>
      <c r="Z13" s="65" t="s">
        <v>33</v>
      </c>
    </row>
    <row r="14" spans="1:27" s="50" customFormat="1">
      <c r="A14" s="46"/>
      <c r="B14" s="40"/>
      <c r="C14" s="40"/>
      <c r="D14" s="42" t="s">
        <v>84</v>
      </c>
      <c r="E14" s="43"/>
      <c r="F14" s="46"/>
      <c r="G14" s="46"/>
      <c r="H14" s="46"/>
      <c r="I14" s="46"/>
      <c r="J14" s="46"/>
      <c r="K14" s="46"/>
      <c r="L14" s="45"/>
      <c r="M14" s="44"/>
      <c r="N14" s="40"/>
      <c r="O14" s="47"/>
      <c r="P14" s="48"/>
      <c r="Q14" s="49"/>
      <c r="R14" s="44"/>
      <c r="S14" s="44"/>
      <c r="T14" s="46"/>
      <c r="U14" s="46"/>
      <c r="V14" s="46"/>
      <c r="W14" s="46"/>
      <c r="X14" s="140"/>
      <c r="Y14" s="668"/>
    </row>
    <row r="15" spans="1:27" s="332" customFormat="1">
      <c r="A15" s="1580" t="s">
        <v>781</v>
      </c>
      <c r="B15" s="1581">
        <v>6</v>
      </c>
      <c r="C15" s="1581">
        <v>1</v>
      </c>
      <c r="D15" s="1613" t="s">
        <v>1127</v>
      </c>
      <c r="E15" s="1585">
        <v>180000</v>
      </c>
      <c r="F15" s="1625"/>
      <c r="G15" s="1625"/>
      <c r="H15" s="1625"/>
      <c r="I15" s="1625"/>
      <c r="J15" s="1625"/>
      <c r="K15" s="1625"/>
      <c r="L15" s="1606" t="s">
        <v>87</v>
      </c>
      <c r="M15" s="1562"/>
      <c r="N15" s="1581">
        <v>80</v>
      </c>
      <c r="O15" s="1607" t="s">
        <v>31</v>
      </c>
      <c r="P15" s="1612"/>
      <c r="Q15" s="1611"/>
      <c r="R15" s="1562">
        <v>80</v>
      </c>
      <c r="S15" s="62"/>
      <c r="T15" s="2461" t="s">
        <v>1737</v>
      </c>
      <c r="U15" s="2462"/>
      <c r="V15" s="2462"/>
      <c r="W15" s="2463"/>
      <c r="X15" s="1562" t="s">
        <v>41</v>
      </c>
      <c r="Y15" s="1568" t="s">
        <v>131</v>
      </c>
      <c r="Z15" s="332" t="s">
        <v>33</v>
      </c>
      <c r="AA15" s="332" t="s">
        <v>1700</v>
      </c>
    </row>
    <row r="16" spans="1:27" s="78" customFormat="1" ht="23.25" customHeight="1">
      <c r="A16" s="67" t="s">
        <v>781</v>
      </c>
      <c r="B16" s="69">
        <v>7</v>
      </c>
      <c r="C16" s="69">
        <v>2</v>
      </c>
      <c r="D16" s="54" t="s">
        <v>1128</v>
      </c>
      <c r="E16" s="368"/>
      <c r="F16" s="368"/>
      <c r="G16" s="71">
        <v>30000</v>
      </c>
      <c r="H16" s="71"/>
      <c r="I16" s="72"/>
      <c r="J16" s="72"/>
      <c r="K16" s="72"/>
      <c r="L16" s="117" t="s">
        <v>87</v>
      </c>
      <c r="M16" s="117"/>
      <c r="N16" s="69">
        <v>40</v>
      </c>
      <c r="O16" s="75" t="s">
        <v>31</v>
      </c>
      <c r="P16" s="76"/>
      <c r="Q16" s="77"/>
      <c r="R16" s="68">
        <v>80</v>
      </c>
      <c r="S16" s="445"/>
      <c r="T16" s="72"/>
      <c r="U16" s="72"/>
      <c r="V16" s="72"/>
      <c r="W16" s="72"/>
      <c r="X16" s="68" t="s">
        <v>36</v>
      </c>
      <c r="Y16" s="163" t="s">
        <v>131</v>
      </c>
    </row>
    <row r="17" spans="1:35" s="78" customFormat="1" ht="23.25" customHeight="1">
      <c r="A17" s="67" t="s">
        <v>781</v>
      </c>
      <c r="B17" s="69">
        <v>8</v>
      </c>
      <c r="C17" s="69">
        <v>3</v>
      </c>
      <c r="D17" s="54" t="s">
        <v>1129</v>
      </c>
      <c r="E17" s="368"/>
      <c r="F17" s="368"/>
      <c r="G17" s="71">
        <v>50000</v>
      </c>
      <c r="H17" s="71"/>
      <c r="I17" s="72"/>
      <c r="J17" s="72"/>
      <c r="K17" s="72"/>
      <c r="L17" s="117" t="s">
        <v>93</v>
      </c>
      <c r="M17" s="117"/>
      <c r="N17" s="69">
        <v>50</v>
      </c>
      <c r="O17" s="75" t="s">
        <v>31</v>
      </c>
      <c r="P17" s="76"/>
      <c r="Q17" s="77"/>
      <c r="R17" s="68">
        <v>80</v>
      </c>
      <c r="S17" s="445"/>
      <c r="T17" s="72"/>
      <c r="U17" s="72"/>
      <c r="V17" s="72"/>
      <c r="W17" s="72"/>
      <c r="X17" s="68" t="s">
        <v>36</v>
      </c>
      <c r="Y17" s="163" t="s">
        <v>131</v>
      </c>
    </row>
    <row r="18" spans="1:35" s="66" customFormat="1">
      <c r="B18" s="126"/>
      <c r="C18" s="126"/>
      <c r="D18" s="127"/>
      <c r="L18" s="130"/>
      <c r="M18" s="126"/>
      <c r="N18" s="126"/>
      <c r="O18" s="132"/>
      <c r="P18" s="131"/>
      <c r="Q18" s="131"/>
      <c r="R18" s="133"/>
      <c r="S18" s="133"/>
      <c r="T18" s="65"/>
      <c r="U18" s="65"/>
      <c r="V18" s="65"/>
      <c r="W18" s="65"/>
      <c r="X18" s="133"/>
      <c r="Y18" s="78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35" s="66" customFormat="1">
      <c r="B19" s="126"/>
      <c r="C19" s="126"/>
      <c r="D19" s="2457" t="s">
        <v>100</v>
      </c>
      <c r="E19" s="2457"/>
      <c r="F19" s="2457"/>
      <c r="G19" s="2457"/>
      <c r="H19" s="2457"/>
      <c r="I19" s="2457"/>
      <c r="J19" s="2457"/>
      <c r="K19" s="2457"/>
      <c r="L19" s="2457"/>
      <c r="M19" s="2457"/>
      <c r="N19" s="126"/>
      <c r="O19" s="132"/>
      <c r="P19" s="131"/>
      <c r="Q19" s="131"/>
      <c r="R19" s="133"/>
      <c r="S19" s="133"/>
      <c r="T19" s="65"/>
      <c r="U19" s="65"/>
      <c r="V19" s="65"/>
      <c r="W19" s="65"/>
      <c r="X19" s="133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</row>
    <row r="20" spans="1:35" s="66" customFormat="1" ht="21.75" customHeight="1">
      <c r="B20" s="126"/>
      <c r="C20" s="126"/>
      <c r="D20" s="127"/>
      <c r="L20" s="130"/>
      <c r="M20" s="126"/>
      <c r="N20" s="126"/>
      <c r="O20" s="132"/>
      <c r="P20" s="131"/>
      <c r="Q20" s="131"/>
      <c r="R20" s="133"/>
      <c r="S20" s="133"/>
      <c r="T20" s="65"/>
      <c r="U20" s="65"/>
      <c r="V20" s="65"/>
      <c r="W20" s="65"/>
      <c r="X20" s="133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  <row r="21" spans="1:35" s="66" customFormat="1" ht="21.75" customHeight="1">
      <c r="B21" s="126"/>
      <c r="C21" s="126"/>
      <c r="D21" s="127"/>
      <c r="L21" s="130"/>
      <c r="M21" s="126"/>
      <c r="N21" s="126"/>
      <c r="O21" s="132"/>
      <c r="P21" s="131"/>
      <c r="Q21" s="131"/>
      <c r="R21" s="133"/>
      <c r="S21" s="133"/>
      <c r="T21" s="65"/>
      <c r="U21" s="65"/>
      <c r="V21" s="65"/>
      <c r="W21" s="65"/>
      <c r="X21" s="133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5" s="66" customFormat="1" ht="21.75" customHeight="1">
      <c r="B22" s="126"/>
      <c r="C22" s="126"/>
      <c r="D22" s="127"/>
      <c r="L22" s="130"/>
      <c r="M22" s="126"/>
      <c r="N22" s="126"/>
      <c r="O22" s="132"/>
      <c r="P22" s="131"/>
      <c r="Q22" s="131"/>
      <c r="R22" s="133"/>
      <c r="S22" s="133"/>
      <c r="T22" s="65"/>
      <c r="U22" s="65"/>
      <c r="V22" s="65"/>
      <c r="W22" s="65"/>
      <c r="X22" s="133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1:35" s="66" customFormat="1" ht="21.75" customHeight="1">
      <c r="B23" s="126"/>
      <c r="C23" s="126"/>
      <c r="D23" s="127"/>
      <c r="L23" s="130"/>
      <c r="M23" s="126"/>
      <c r="N23" s="126"/>
      <c r="O23" s="132"/>
      <c r="P23" s="131"/>
      <c r="Q23" s="131"/>
      <c r="R23" s="133"/>
      <c r="S23" s="133"/>
      <c r="T23" s="65"/>
      <c r="U23" s="65"/>
      <c r="V23" s="65"/>
      <c r="W23" s="65"/>
      <c r="X23" s="133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s="66" customFormat="1" ht="21.75" customHeight="1">
      <c r="B24" s="126"/>
      <c r="C24" s="126"/>
      <c r="D24" s="127"/>
      <c r="L24" s="130"/>
      <c r="M24" s="126"/>
      <c r="N24" s="126"/>
      <c r="O24" s="132"/>
      <c r="P24" s="131"/>
      <c r="Q24" s="131"/>
      <c r="R24" s="133"/>
      <c r="S24" s="133"/>
      <c r="T24" s="65"/>
      <c r="U24" s="65"/>
      <c r="V24" s="65"/>
      <c r="W24" s="65"/>
      <c r="X24" s="133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s="66" customFormat="1" ht="21.75" customHeight="1">
      <c r="B25" s="126"/>
      <c r="C25" s="126"/>
      <c r="D25" s="127"/>
      <c r="L25" s="130"/>
      <c r="M25" s="126"/>
      <c r="N25" s="126"/>
      <c r="O25" s="132"/>
      <c r="P25" s="131"/>
      <c r="Q25" s="131"/>
      <c r="R25" s="133"/>
      <c r="S25" s="133"/>
      <c r="T25" s="65"/>
      <c r="U25" s="65"/>
      <c r="V25" s="65"/>
      <c r="W25" s="65"/>
      <c r="X25" s="133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5" s="66" customFormat="1" ht="21.75" customHeight="1">
      <c r="B26" s="126"/>
      <c r="C26" s="126"/>
      <c r="D26" s="127"/>
      <c r="L26" s="130"/>
      <c r="M26" s="126"/>
      <c r="N26" s="126"/>
      <c r="O26" s="132"/>
      <c r="P26" s="131"/>
      <c r="Q26" s="131"/>
      <c r="R26" s="133"/>
      <c r="S26" s="133"/>
      <c r="T26" s="65"/>
      <c r="U26" s="65"/>
      <c r="V26" s="65"/>
      <c r="W26" s="65"/>
      <c r="X26" s="133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</row>
    <row r="27" spans="1:35" s="66" customFormat="1" ht="21.75" customHeight="1">
      <c r="B27" s="126"/>
      <c r="C27" s="126"/>
      <c r="D27" s="127"/>
      <c r="L27" s="130"/>
      <c r="M27" s="126"/>
      <c r="N27" s="126"/>
      <c r="O27" s="132"/>
      <c r="P27" s="131"/>
      <c r="Q27" s="131"/>
      <c r="R27" s="133"/>
      <c r="S27" s="133"/>
      <c r="T27" s="65"/>
      <c r="U27" s="65"/>
      <c r="V27" s="65"/>
      <c r="W27" s="65"/>
      <c r="X27" s="133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</row>
    <row r="28" spans="1:35" s="129" customFormat="1" ht="21.75" customHeight="1">
      <c r="B28" s="126"/>
      <c r="C28" s="126"/>
      <c r="D28" s="127"/>
      <c r="E28" s="66"/>
      <c r="F28" s="66"/>
      <c r="G28" s="66"/>
      <c r="H28" s="66"/>
      <c r="I28" s="66"/>
      <c r="J28" s="66"/>
      <c r="K28" s="66"/>
      <c r="L28" s="130"/>
      <c r="M28" s="126"/>
      <c r="N28" s="126"/>
      <c r="O28" s="132"/>
      <c r="P28" s="131"/>
      <c r="Q28" s="131"/>
      <c r="R28" s="133"/>
      <c r="S28" s="133"/>
      <c r="T28" s="65"/>
      <c r="U28" s="65"/>
      <c r="V28" s="65"/>
      <c r="W28" s="65"/>
      <c r="X28" s="133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35" s="129" customFormat="1" ht="21.75" customHeight="1">
      <c r="B29" s="126"/>
      <c r="C29" s="126"/>
      <c r="D29" s="127"/>
      <c r="E29" s="66"/>
      <c r="F29" s="66"/>
      <c r="G29" s="66"/>
      <c r="H29" s="66"/>
      <c r="I29" s="66"/>
      <c r="J29" s="66"/>
      <c r="K29" s="66"/>
      <c r="L29" s="130"/>
      <c r="M29" s="126"/>
      <c r="N29" s="126"/>
      <c r="O29" s="132"/>
      <c r="P29" s="131"/>
      <c r="Q29" s="131"/>
      <c r="R29" s="133"/>
      <c r="S29" s="133"/>
      <c r="T29" s="65"/>
      <c r="U29" s="65"/>
      <c r="V29" s="65"/>
      <c r="W29" s="65"/>
      <c r="X29" s="133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s="129" customFormat="1" ht="21.75" customHeight="1">
      <c r="B30" s="126"/>
      <c r="C30" s="126"/>
      <c r="D30" s="127"/>
      <c r="E30" s="66"/>
      <c r="F30" s="66"/>
      <c r="G30" s="66"/>
      <c r="H30" s="66"/>
      <c r="I30" s="66"/>
      <c r="J30" s="66"/>
      <c r="K30" s="66"/>
      <c r="L30" s="130"/>
      <c r="M30" s="126"/>
      <c r="N30" s="126"/>
      <c r="O30" s="132"/>
      <c r="P30" s="131"/>
      <c r="Q30" s="131"/>
      <c r="R30" s="133"/>
      <c r="S30" s="133"/>
      <c r="T30" s="65"/>
      <c r="U30" s="65"/>
      <c r="V30" s="65"/>
      <c r="W30" s="65"/>
      <c r="X30" s="133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129" customFormat="1" ht="21.75" customHeight="1">
      <c r="B31" s="126"/>
      <c r="C31" s="126"/>
      <c r="D31" s="127"/>
      <c r="E31" s="66"/>
      <c r="F31" s="66"/>
      <c r="G31" s="66"/>
      <c r="H31" s="66"/>
      <c r="I31" s="66"/>
      <c r="J31" s="66"/>
      <c r="K31" s="66"/>
      <c r="L31" s="130"/>
      <c r="M31" s="126"/>
      <c r="N31" s="126"/>
      <c r="O31" s="132"/>
      <c r="P31" s="131"/>
      <c r="Q31" s="131"/>
      <c r="R31" s="133"/>
      <c r="S31" s="133"/>
      <c r="T31" s="65"/>
      <c r="U31" s="65"/>
      <c r="V31" s="65"/>
      <c r="W31" s="65"/>
      <c r="X31" s="133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129" customFormat="1" ht="21.75" customHeight="1">
      <c r="B32" s="126"/>
      <c r="C32" s="126"/>
      <c r="D32" s="127"/>
      <c r="E32" s="66"/>
      <c r="F32" s="66"/>
      <c r="G32" s="66"/>
      <c r="H32" s="66"/>
      <c r="I32" s="66"/>
      <c r="J32" s="66"/>
      <c r="K32" s="66"/>
      <c r="L32" s="130"/>
      <c r="M32" s="126"/>
      <c r="N32" s="126"/>
      <c r="O32" s="132"/>
      <c r="P32" s="131"/>
      <c r="Q32" s="131"/>
      <c r="R32" s="133"/>
      <c r="S32" s="133"/>
      <c r="T32" s="65"/>
      <c r="U32" s="65"/>
      <c r="V32" s="65"/>
      <c r="W32" s="65"/>
      <c r="X32" s="133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2:35" s="129" customFormat="1" ht="21.75" customHeight="1"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26"/>
      <c r="N33" s="126"/>
      <c r="O33" s="132"/>
      <c r="P33" s="131"/>
      <c r="Q33" s="131"/>
      <c r="R33" s="133"/>
      <c r="S33" s="133"/>
      <c r="T33" s="65"/>
      <c r="U33" s="65"/>
      <c r="V33" s="65"/>
      <c r="W33" s="65"/>
      <c r="X33" s="133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2:35" s="129" customFormat="1" ht="21.75" customHeight="1"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26"/>
      <c r="N34" s="126"/>
      <c r="O34" s="132"/>
      <c r="P34" s="131"/>
      <c r="Q34" s="131"/>
      <c r="R34" s="133"/>
      <c r="S34" s="133"/>
      <c r="T34" s="65"/>
      <c r="U34" s="65"/>
      <c r="V34" s="65"/>
      <c r="W34" s="65"/>
      <c r="X34" s="133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2:35" s="129" customFormat="1" ht="21.75" customHeight="1"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26"/>
      <c r="N35" s="126"/>
      <c r="O35" s="132"/>
      <c r="P35" s="131"/>
      <c r="Q35" s="131"/>
      <c r="R35" s="133"/>
      <c r="S35" s="133"/>
      <c r="T35" s="65"/>
      <c r="U35" s="65"/>
      <c r="V35" s="65"/>
      <c r="W35" s="65"/>
      <c r="X35" s="133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2:35" s="129" customFormat="1" ht="21.75" customHeight="1"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26"/>
      <c r="N36" s="126"/>
      <c r="O36" s="132"/>
      <c r="P36" s="131"/>
      <c r="Q36" s="131"/>
      <c r="R36" s="133"/>
      <c r="S36" s="133"/>
      <c r="T36" s="65"/>
      <c r="U36" s="65"/>
      <c r="V36" s="65"/>
      <c r="W36" s="65"/>
      <c r="X36" s="133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2:35" s="129" customFormat="1" ht="21.75" customHeight="1"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26"/>
      <c r="N37" s="126"/>
      <c r="O37" s="132"/>
      <c r="P37" s="131"/>
      <c r="Q37" s="131"/>
      <c r="R37" s="133"/>
      <c r="S37" s="133"/>
      <c r="T37" s="65"/>
      <c r="U37" s="65"/>
      <c r="V37" s="65"/>
      <c r="W37" s="65"/>
      <c r="X37" s="133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2:35" s="129" customFormat="1" ht="21.75" customHeight="1"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26"/>
      <c r="N38" s="126"/>
      <c r="O38" s="132"/>
      <c r="P38" s="131"/>
      <c r="Q38" s="131"/>
      <c r="R38" s="133"/>
      <c r="S38" s="133"/>
      <c r="T38" s="65"/>
      <c r="U38" s="65"/>
      <c r="V38" s="65"/>
      <c r="W38" s="65"/>
      <c r="X38" s="133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2:35" s="129" customFormat="1" ht="21.75" customHeight="1"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26"/>
      <c r="N39" s="126"/>
      <c r="O39" s="132"/>
      <c r="P39" s="131"/>
      <c r="Q39" s="131"/>
      <c r="R39" s="133"/>
      <c r="S39" s="133"/>
      <c r="T39" s="65"/>
      <c r="U39" s="65"/>
      <c r="V39" s="65"/>
      <c r="W39" s="65"/>
      <c r="X39" s="133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2:35" s="129" customFormat="1" ht="21.75" customHeight="1"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26"/>
      <c r="N40" s="126"/>
      <c r="O40" s="132"/>
      <c r="P40" s="131"/>
      <c r="Q40" s="131"/>
      <c r="R40" s="133"/>
      <c r="S40" s="133"/>
      <c r="T40" s="65"/>
      <c r="U40" s="65"/>
      <c r="V40" s="65"/>
      <c r="W40" s="65"/>
      <c r="X40" s="133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2:35" s="129" customFormat="1" ht="21.75" customHeight="1"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26"/>
      <c r="N41" s="126"/>
      <c r="O41" s="132"/>
      <c r="P41" s="131"/>
      <c r="Q41" s="131"/>
      <c r="R41" s="133"/>
      <c r="S41" s="133"/>
      <c r="T41" s="65"/>
      <c r="U41" s="65"/>
      <c r="V41" s="65"/>
      <c r="W41" s="65"/>
      <c r="X41" s="133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2:35" s="129" customFormat="1" ht="21.75" customHeight="1"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26"/>
      <c r="N42" s="126"/>
      <c r="O42" s="132"/>
      <c r="P42" s="131"/>
      <c r="Q42" s="131"/>
      <c r="R42" s="133"/>
      <c r="S42" s="133"/>
      <c r="T42" s="65"/>
      <c r="U42" s="65"/>
      <c r="V42" s="65"/>
      <c r="W42" s="65"/>
      <c r="X42" s="133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2:35" s="129" customFormat="1" ht="21.75" customHeight="1"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26"/>
      <c r="N43" s="126"/>
      <c r="O43" s="132"/>
      <c r="P43" s="131"/>
      <c r="Q43" s="131"/>
      <c r="R43" s="133"/>
      <c r="S43" s="133"/>
      <c r="T43" s="65"/>
      <c r="U43" s="65"/>
      <c r="V43" s="65"/>
      <c r="W43" s="65"/>
      <c r="X43" s="133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2:35" s="129" customFormat="1" ht="21.75" customHeight="1"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26"/>
      <c r="N44" s="126"/>
      <c r="O44" s="132"/>
      <c r="P44" s="131"/>
      <c r="Q44" s="131"/>
      <c r="R44" s="133"/>
      <c r="S44" s="133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2:35" s="129" customFormat="1" ht="21.75" customHeight="1"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26"/>
      <c r="N45" s="126"/>
      <c r="O45" s="132"/>
      <c r="P45" s="131"/>
      <c r="Q45" s="131"/>
      <c r="R45" s="133"/>
      <c r="S45" s="133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2:35" s="129" customFormat="1" ht="21.75" customHeight="1"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26"/>
      <c r="N46" s="126"/>
      <c r="O46" s="132"/>
      <c r="P46" s="131"/>
      <c r="Q46" s="131"/>
      <c r="R46" s="133"/>
      <c r="S46" s="133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2:35" s="129" customFormat="1" ht="21.75" customHeight="1"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26"/>
      <c r="N47" s="126"/>
      <c r="O47" s="132"/>
      <c r="P47" s="131"/>
      <c r="Q47" s="131"/>
      <c r="R47" s="133"/>
      <c r="S47" s="133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2:35" s="313" customFormat="1" ht="21.75" customHeight="1"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26"/>
      <c r="N48" s="126"/>
      <c r="O48" s="132"/>
      <c r="P48" s="131"/>
      <c r="Q48" s="131"/>
      <c r="R48" s="126"/>
      <c r="S48" s="126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2:35" s="313" customFormat="1" ht="21.75" customHeight="1"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26"/>
      <c r="N49" s="126"/>
      <c r="O49" s="132"/>
      <c r="P49" s="131"/>
      <c r="Q49" s="131"/>
      <c r="R49" s="126"/>
      <c r="S49" s="126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2:35" s="313" customFormat="1" ht="21.75" customHeight="1"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26"/>
      <c r="N50" s="126"/>
      <c r="O50" s="132"/>
      <c r="P50" s="131"/>
      <c r="Q50" s="131"/>
      <c r="R50" s="126"/>
      <c r="S50" s="126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2:35" s="313" customFormat="1" ht="21.75" customHeight="1"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26"/>
      <c r="N51" s="126"/>
      <c r="O51" s="132"/>
      <c r="P51" s="131"/>
      <c r="Q51" s="131"/>
      <c r="R51" s="126"/>
      <c r="S51" s="126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2:35" s="313" customFormat="1" ht="21.75" customHeight="1"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26"/>
      <c r="N52" s="126"/>
      <c r="O52" s="132"/>
      <c r="P52" s="131"/>
      <c r="Q52" s="131"/>
      <c r="R52" s="126"/>
      <c r="S52" s="126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2:35" s="313" customFormat="1" ht="21.75" customHeight="1"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26"/>
      <c r="N53" s="126"/>
      <c r="O53" s="132"/>
      <c r="P53" s="131"/>
      <c r="Q53" s="131"/>
      <c r="R53" s="126"/>
      <c r="S53" s="126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2:35" s="313" customFormat="1" ht="21.75" customHeight="1"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26"/>
      <c r="N54" s="126"/>
      <c r="O54" s="132"/>
      <c r="P54" s="131"/>
      <c r="Q54" s="131"/>
      <c r="R54" s="126"/>
      <c r="S54" s="126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2:35" s="313" customFormat="1" ht="21.75" customHeight="1"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26"/>
      <c r="N55" s="126"/>
      <c r="O55" s="132"/>
      <c r="P55" s="131"/>
      <c r="Q55" s="131"/>
      <c r="R55" s="126"/>
      <c r="S55" s="126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2:35" s="313" customFormat="1" ht="21.75" customHeight="1"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26"/>
      <c r="N56" s="126"/>
      <c r="O56" s="132"/>
      <c r="P56" s="131"/>
      <c r="Q56" s="131"/>
      <c r="R56" s="126"/>
      <c r="S56" s="126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2:35" s="313" customFormat="1" ht="21.75" customHeight="1"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26"/>
      <c r="N57" s="126"/>
      <c r="O57" s="132"/>
      <c r="P57" s="131"/>
      <c r="Q57" s="131"/>
      <c r="R57" s="126"/>
      <c r="S57" s="126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2:35" s="313" customFormat="1" ht="21.75" customHeight="1"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26"/>
      <c r="N58" s="126"/>
      <c r="O58" s="132"/>
      <c r="P58" s="131"/>
      <c r="Q58" s="131"/>
      <c r="R58" s="126"/>
      <c r="S58" s="126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2:35" s="313" customFormat="1" ht="21.75" customHeight="1"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26"/>
      <c r="N59" s="126"/>
      <c r="O59" s="132"/>
      <c r="P59" s="131"/>
      <c r="Q59" s="131"/>
      <c r="R59" s="126"/>
      <c r="S59" s="126"/>
      <c r="T59" s="131"/>
      <c r="U59" s="131"/>
      <c r="V59" s="131"/>
      <c r="W59" s="131"/>
      <c r="X59" s="126"/>
      <c r="Y59" s="317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2:35" s="313" customFormat="1" ht="21.75" customHeight="1"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26"/>
      <c r="N60" s="126"/>
      <c r="O60" s="132"/>
      <c r="P60" s="131"/>
      <c r="Q60" s="131"/>
      <c r="R60" s="126"/>
      <c r="S60" s="126"/>
      <c r="T60" s="131"/>
      <c r="U60" s="131"/>
      <c r="V60" s="131"/>
      <c r="W60" s="131"/>
      <c r="X60" s="126"/>
      <c r="Y60" s="317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2:35" s="313" customFormat="1" ht="21.75" customHeight="1"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26"/>
      <c r="N61" s="126"/>
      <c r="O61" s="132"/>
      <c r="P61" s="131"/>
      <c r="Q61" s="131"/>
      <c r="R61" s="126"/>
      <c r="S61" s="126"/>
      <c r="T61" s="131"/>
      <c r="U61" s="131"/>
      <c r="V61" s="131"/>
      <c r="W61" s="131"/>
      <c r="X61" s="126"/>
      <c r="Y61" s="317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2:35" s="313" customFormat="1" ht="21.75" customHeight="1"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26"/>
      <c r="N62" s="126"/>
      <c r="O62" s="132"/>
      <c r="P62" s="131"/>
      <c r="Q62" s="131"/>
      <c r="R62" s="126"/>
      <c r="S62" s="126"/>
      <c r="T62" s="131"/>
      <c r="U62" s="131"/>
      <c r="V62" s="131"/>
      <c r="W62" s="131"/>
      <c r="X62" s="126"/>
      <c r="Y62" s="317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2:35" s="313" customFormat="1" ht="21.75" customHeight="1"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26"/>
      <c r="N63" s="126"/>
      <c r="O63" s="132"/>
      <c r="P63" s="131"/>
      <c r="Q63" s="131"/>
      <c r="R63" s="126"/>
      <c r="S63" s="126"/>
      <c r="T63" s="131"/>
      <c r="U63" s="131"/>
      <c r="V63" s="131"/>
      <c r="W63" s="131"/>
      <c r="X63" s="126"/>
      <c r="Y63" s="317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2:35" s="313" customFormat="1" ht="21.75" customHeight="1"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26"/>
      <c r="N64" s="126"/>
      <c r="O64" s="132"/>
      <c r="P64" s="131"/>
      <c r="Q64" s="131"/>
      <c r="R64" s="126"/>
      <c r="S64" s="126"/>
      <c r="T64" s="131"/>
      <c r="U64" s="131"/>
      <c r="V64" s="131"/>
      <c r="W64" s="131"/>
      <c r="X64" s="126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2:35" s="313" customFormat="1" ht="21.75" customHeight="1"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26"/>
      <c r="N65" s="126"/>
      <c r="O65" s="132"/>
      <c r="P65" s="131"/>
      <c r="Q65" s="131"/>
      <c r="R65" s="126"/>
      <c r="S65" s="126"/>
      <c r="T65" s="131"/>
      <c r="U65" s="131"/>
      <c r="V65" s="131"/>
      <c r="W65" s="131"/>
      <c r="X65" s="126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2:35" s="313" customFormat="1" ht="21.75" customHeight="1"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26"/>
      <c r="N66" s="126"/>
      <c r="O66" s="132"/>
      <c r="P66" s="131"/>
      <c r="Q66" s="131"/>
      <c r="R66" s="126"/>
      <c r="S66" s="126"/>
      <c r="T66" s="131"/>
      <c r="U66" s="131"/>
      <c r="V66" s="131"/>
      <c r="W66" s="131"/>
      <c r="X66" s="126"/>
      <c r="Y66" s="322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2:35" s="313" customFormat="1" ht="21.75" customHeight="1"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26"/>
      <c r="N67" s="126"/>
      <c r="O67" s="132"/>
      <c r="P67" s="131"/>
      <c r="Q67" s="131"/>
      <c r="R67" s="126"/>
      <c r="S67" s="126"/>
      <c r="T67" s="131"/>
      <c r="U67" s="131"/>
      <c r="V67" s="131"/>
      <c r="W67" s="131"/>
      <c r="X67" s="126"/>
      <c r="Y67" s="322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2:35" s="313" customFormat="1" ht="21.75" customHeight="1"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26"/>
      <c r="N68" s="126"/>
      <c r="O68" s="132"/>
      <c r="P68" s="131"/>
      <c r="Q68" s="131"/>
      <c r="R68" s="126"/>
      <c r="S68" s="126"/>
      <c r="T68" s="131"/>
      <c r="U68" s="131"/>
      <c r="V68" s="131"/>
      <c r="W68" s="131"/>
      <c r="X68" s="126"/>
      <c r="Y68" s="322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2:35" s="313" customFormat="1" ht="21.75" customHeight="1"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26"/>
      <c r="N69" s="126"/>
      <c r="O69" s="132"/>
      <c r="P69" s="131"/>
      <c r="Q69" s="131"/>
      <c r="R69" s="126"/>
      <c r="S69" s="126"/>
      <c r="T69" s="131"/>
      <c r="U69" s="131"/>
      <c r="V69" s="131"/>
      <c r="W69" s="131"/>
      <c r="X69" s="126"/>
      <c r="Y69" s="322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2:35" s="129" customFormat="1" ht="21.75" customHeight="1"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26"/>
      <c r="N70" s="126"/>
      <c r="O70" s="132"/>
      <c r="P70" s="131"/>
      <c r="Q70" s="131"/>
      <c r="R70" s="133"/>
      <c r="S70" s="133"/>
      <c r="T70" s="65"/>
      <c r="U70" s="65"/>
      <c r="V70" s="65"/>
      <c r="W70" s="65"/>
      <c r="X70" s="133"/>
      <c r="Y70" s="11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2:35" s="129" customFormat="1" ht="21.75" customHeight="1"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26"/>
      <c r="N71" s="126"/>
      <c r="O71" s="132"/>
      <c r="P71" s="131"/>
      <c r="Q71" s="131"/>
      <c r="R71" s="133"/>
      <c r="S71" s="133"/>
      <c r="T71" s="65"/>
      <c r="U71" s="65"/>
      <c r="V71" s="65"/>
      <c r="W71" s="65"/>
      <c r="X71" s="133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2:35" s="129" customFormat="1" ht="21.75" customHeight="1"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26"/>
      <c r="N72" s="126"/>
      <c r="O72" s="132"/>
      <c r="P72" s="131"/>
      <c r="Q72" s="131"/>
      <c r="R72" s="133"/>
      <c r="S72" s="133"/>
      <c r="T72" s="65"/>
      <c r="U72" s="65"/>
      <c r="V72" s="65"/>
      <c r="W72" s="65"/>
      <c r="X72" s="133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2:35" s="129" customFormat="1" ht="21.75" customHeight="1">
      <c r="B73" s="126"/>
      <c r="C73" s="126"/>
      <c r="D73" s="127"/>
      <c r="E73" s="66"/>
      <c r="F73" s="66"/>
      <c r="G73" s="66"/>
      <c r="H73" s="66"/>
      <c r="I73" s="66"/>
      <c r="J73" s="66"/>
      <c r="K73" s="66"/>
      <c r="L73" s="130"/>
      <c r="M73" s="126"/>
      <c r="N73" s="126"/>
      <c r="O73" s="132"/>
      <c r="P73" s="131"/>
      <c r="Q73" s="131"/>
      <c r="R73" s="133"/>
      <c r="S73" s="133"/>
      <c r="T73" s="65"/>
      <c r="U73" s="65"/>
      <c r="V73" s="65"/>
      <c r="W73" s="65"/>
      <c r="X73" s="133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2:35" s="129" customFormat="1" ht="21.75" customHeight="1">
      <c r="B74" s="126"/>
      <c r="C74" s="126"/>
      <c r="D74" s="127"/>
      <c r="E74" s="66"/>
      <c r="F74" s="66"/>
      <c r="G74" s="66"/>
      <c r="H74" s="66"/>
      <c r="I74" s="66"/>
      <c r="J74" s="66"/>
      <c r="K74" s="66"/>
      <c r="L74" s="130"/>
      <c r="M74" s="126"/>
      <c r="N74" s="126"/>
      <c r="O74" s="132"/>
      <c r="P74" s="131"/>
      <c r="Q74" s="131"/>
      <c r="R74" s="133"/>
      <c r="S74" s="133"/>
      <c r="T74" s="65"/>
      <c r="U74" s="65"/>
      <c r="V74" s="65"/>
      <c r="W74" s="65"/>
      <c r="X74" s="133"/>
      <c r="Y74" s="8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2:35" s="129" customFormat="1" ht="21.75" customHeight="1">
      <c r="B75" s="126"/>
      <c r="C75" s="126"/>
      <c r="D75" s="127"/>
      <c r="E75" s="66"/>
      <c r="F75" s="66"/>
      <c r="G75" s="66"/>
      <c r="H75" s="66"/>
      <c r="I75" s="66"/>
      <c r="J75" s="66"/>
      <c r="K75" s="66"/>
      <c r="L75" s="130"/>
      <c r="M75" s="126"/>
      <c r="N75" s="126"/>
      <c r="O75" s="132"/>
      <c r="P75" s="131"/>
      <c r="Q75" s="131"/>
      <c r="R75" s="133"/>
      <c r="S75" s="133"/>
      <c r="T75" s="65"/>
      <c r="U75" s="65"/>
      <c r="V75" s="65"/>
      <c r="W75" s="65"/>
      <c r="X75" s="133"/>
      <c r="Y75" s="8"/>
      <c r="Z75" s="65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2:35" s="129" customFormat="1" ht="21.75" customHeight="1">
      <c r="B76" s="126"/>
      <c r="C76" s="126"/>
      <c r="D76" s="127"/>
      <c r="E76" s="66"/>
      <c r="F76" s="66"/>
      <c r="G76" s="66"/>
      <c r="H76" s="66"/>
      <c r="I76" s="66"/>
      <c r="J76" s="66"/>
      <c r="K76" s="66"/>
      <c r="L76" s="130"/>
      <c r="M76" s="126"/>
      <c r="N76" s="126"/>
      <c r="O76" s="132"/>
      <c r="P76" s="131"/>
      <c r="Q76" s="131"/>
      <c r="R76" s="133"/>
      <c r="S76" s="133"/>
      <c r="T76" s="65"/>
      <c r="U76" s="65"/>
      <c r="V76" s="65"/>
      <c r="W76" s="65"/>
      <c r="X76" s="133"/>
      <c r="Y76" s="8"/>
      <c r="Z76" s="16"/>
      <c r="AA76" s="65"/>
      <c r="AB76" s="65"/>
      <c r="AC76" s="65"/>
      <c r="AD76" s="65"/>
      <c r="AE76" s="65"/>
      <c r="AF76" s="65"/>
      <c r="AG76" s="65"/>
      <c r="AH76" s="65"/>
      <c r="AI76" s="65"/>
    </row>
    <row r="77" spans="2:35" s="129" customFormat="1" ht="21.75" customHeight="1">
      <c r="B77" s="126"/>
      <c r="C77" s="126"/>
      <c r="D77" s="127"/>
      <c r="E77" s="66"/>
      <c r="F77" s="66"/>
      <c r="G77" s="66"/>
      <c r="H77" s="66"/>
      <c r="I77" s="66"/>
      <c r="J77" s="66"/>
      <c r="K77" s="66"/>
      <c r="L77" s="130"/>
      <c r="M77" s="126"/>
      <c r="N77" s="126"/>
      <c r="O77" s="132"/>
      <c r="P77" s="131"/>
      <c r="Q77" s="131"/>
      <c r="R77" s="133"/>
      <c r="S77" s="133"/>
      <c r="T77" s="65"/>
      <c r="U77" s="65"/>
      <c r="V77" s="65"/>
      <c r="W77" s="65"/>
      <c r="X77" s="133"/>
      <c r="Y77" s="8"/>
      <c r="Z77" s="16"/>
      <c r="AA77" s="65"/>
      <c r="AB77" s="65"/>
      <c r="AC77" s="65"/>
      <c r="AD77" s="65"/>
      <c r="AE77" s="65"/>
      <c r="AF77" s="65"/>
      <c r="AG77" s="65"/>
      <c r="AH77" s="65"/>
      <c r="AI77" s="65"/>
    </row>
    <row r="78" spans="2:35" s="129" customFormat="1" ht="21.75" customHeight="1">
      <c r="B78" s="126"/>
      <c r="C78" s="126"/>
      <c r="D78" s="127"/>
      <c r="E78" s="66"/>
      <c r="F78" s="66"/>
      <c r="G78" s="66"/>
      <c r="H78" s="66"/>
      <c r="I78" s="66"/>
      <c r="J78" s="66"/>
      <c r="K78" s="66"/>
      <c r="L78" s="130"/>
      <c r="M78" s="126"/>
      <c r="N78" s="126"/>
      <c r="O78" s="132"/>
      <c r="P78" s="131"/>
      <c r="Q78" s="131"/>
      <c r="R78" s="133"/>
      <c r="S78" s="133"/>
      <c r="T78" s="65"/>
      <c r="U78" s="65"/>
      <c r="V78" s="65"/>
      <c r="W78" s="65"/>
      <c r="X78" s="133"/>
      <c r="Y78" s="8"/>
      <c r="Z78" s="16"/>
      <c r="AA78" s="65"/>
      <c r="AB78" s="65"/>
      <c r="AC78" s="65"/>
      <c r="AD78" s="65"/>
      <c r="AE78" s="65"/>
      <c r="AF78" s="65"/>
      <c r="AG78" s="65"/>
      <c r="AH78" s="65"/>
      <c r="AI78" s="65"/>
    </row>
    <row r="79" spans="2:35" s="129" customFormat="1" ht="21.75" customHeight="1">
      <c r="B79" s="126"/>
      <c r="C79" s="126"/>
      <c r="D79" s="127"/>
      <c r="E79" s="66"/>
      <c r="F79" s="66"/>
      <c r="G79" s="66"/>
      <c r="H79" s="66"/>
      <c r="I79" s="66"/>
      <c r="J79" s="66"/>
      <c r="K79" s="66"/>
      <c r="L79" s="130"/>
      <c r="M79" s="126"/>
      <c r="N79" s="126"/>
      <c r="O79" s="132"/>
      <c r="P79" s="131"/>
      <c r="Q79" s="131"/>
      <c r="R79" s="133"/>
      <c r="S79" s="133"/>
      <c r="T79" s="65"/>
      <c r="U79" s="65"/>
      <c r="V79" s="65"/>
      <c r="W79" s="65"/>
      <c r="X79" s="133"/>
      <c r="Y79" s="8"/>
      <c r="Z79" s="16"/>
      <c r="AA79" s="65"/>
      <c r="AB79" s="65"/>
      <c r="AC79" s="65"/>
      <c r="AD79" s="65"/>
      <c r="AE79" s="65"/>
      <c r="AF79" s="65"/>
      <c r="AG79" s="65"/>
      <c r="AH79" s="65"/>
      <c r="AI79" s="65"/>
    </row>
    <row r="80" spans="2:35" s="129" customFormat="1" ht="21.75" customHeight="1">
      <c r="B80" s="126"/>
      <c r="C80" s="126"/>
      <c r="D80" s="127"/>
      <c r="E80" s="66"/>
      <c r="F80" s="66"/>
      <c r="G80" s="66"/>
      <c r="H80" s="66"/>
      <c r="I80" s="66"/>
      <c r="J80" s="66"/>
      <c r="K80" s="66"/>
      <c r="L80" s="130"/>
      <c r="M80" s="126"/>
      <c r="N80" s="126"/>
      <c r="O80" s="132"/>
      <c r="P80" s="131"/>
      <c r="Q80" s="131"/>
      <c r="R80" s="133"/>
      <c r="S80" s="133"/>
      <c r="T80" s="65"/>
      <c r="U80" s="65"/>
      <c r="V80" s="65"/>
      <c r="W80" s="65"/>
      <c r="X80" s="133"/>
      <c r="Y80" s="8"/>
      <c r="Z80" s="16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2:35" s="10" customFormat="1" ht="21.75" customHeight="1">
      <c r="B81" s="6"/>
      <c r="C81" s="6"/>
      <c r="D81" s="7"/>
      <c r="E81" s="8"/>
      <c r="F81" s="8"/>
      <c r="G81" s="8"/>
      <c r="H81" s="8"/>
      <c r="I81" s="8"/>
      <c r="J81" s="8"/>
      <c r="K81" s="8"/>
      <c r="L81" s="11"/>
      <c r="M81" s="13"/>
      <c r="N81" s="13"/>
      <c r="O81" s="14"/>
      <c r="P81" s="12"/>
      <c r="Q81" s="12"/>
      <c r="R81" s="15"/>
      <c r="S81" s="15"/>
      <c r="T81" s="16"/>
      <c r="U81" s="16"/>
      <c r="V81" s="16"/>
      <c r="W81" s="16"/>
      <c r="X81" s="15"/>
      <c r="Y81" s="8"/>
      <c r="Z81" s="16"/>
      <c r="AA81" s="16"/>
      <c r="AB81" s="16"/>
      <c r="AC81" s="16"/>
      <c r="AD81" s="134"/>
      <c r="AE81" s="134"/>
      <c r="AF81" s="134"/>
      <c r="AG81" s="134"/>
      <c r="AH81" s="134"/>
      <c r="AI81" s="134"/>
    </row>
    <row r="82" spans="2:35" s="10" customFormat="1" ht="21.75" customHeight="1">
      <c r="B82" s="6"/>
      <c r="C82" s="6"/>
      <c r="D82" s="7"/>
      <c r="E82" s="8"/>
      <c r="F82" s="8"/>
      <c r="G82" s="8"/>
      <c r="H82" s="8"/>
      <c r="I82" s="8"/>
      <c r="J82" s="8"/>
      <c r="K82" s="8"/>
      <c r="L82" s="11"/>
      <c r="M82" s="13"/>
      <c r="N82" s="13"/>
      <c r="O82" s="14"/>
      <c r="P82" s="12"/>
      <c r="Q82" s="12"/>
      <c r="R82" s="15"/>
      <c r="S82" s="15"/>
      <c r="T82" s="16"/>
      <c r="U82" s="16"/>
      <c r="V82" s="16"/>
      <c r="W82" s="16"/>
      <c r="X82" s="15"/>
      <c r="Y82" s="8"/>
      <c r="Z82" s="16"/>
      <c r="AA82" s="16"/>
      <c r="AB82" s="16"/>
      <c r="AC82" s="16"/>
      <c r="AD82" s="134"/>
      <c r="AE82" s="134"/>
      <c r="AF82" s="134"/>
      <c r="AG82" s="134"/>
      <c r="AH82" s="134"/>
      <c r="AI82" s="134"/>
    </row>
    <row r="83" spans="2:35" s="10" customFormat="1" ht="21.75" customHeight="1">
      <c r="B83" s="6"/>
      <c r="C83" s="6"/>
      <c r="D83" s="7"/>
      <c r="E83" s="8"/>
      <c r="F83" s="8"/>
      <c r="G83" s="8"/>
      <c r="H83" s="8"/>
      <c r="I83" s="8"/>
      <c r="J83" s="8"/>
      <c r="K83" s="8"/>
      <c r="L83" s="11"/>
      <c r="M83" s="13"/>
      <c r="N83" s="13"/>
      <c r="O83" s="14"/>
      <c r="P83" s="12"/>
      <c r="Q83" s="12"/>
      <c r="R83" s="15"/>
      <c r="S83" s="15"/>
      <c r="T83" s="16"/>
      <c r="U83" s="16"/>
      <c r="V83" s="16"/>
      <c r="W83" s="16"/>
      <c r="X83" s="15"/>
      <c r="Y83" s="8"/>
      <c r="Z83" s="16"/>
      <c r="AA83" s="16"/>
      <c r="AB83" s="16"/>
      <c r="AC83" s="16"/>
      <c r="AD83" s="134"/>
      <c r="AE83" s="134"/>
      <c r="AF83" s="134"/>
      <c r="AG83" s="134"/>
      <c r="AH83" s="134"/>
      <c r="AI83" s="134"/>
    </row>
    <row r="84" spans="2:35" s="10" customFormat="1" ht="21.75" customHeight="1">
      <c r="B84" s="6"/>
      <c r="C84" s="6"/>
      <c r="D84" s="7"/>
      <c r="E84" s="8"/>
      <c r="F84" s="8"/>
      <c r="G84" s="8"/>
      <c r="H84" s="8"/>
      <c r="I84" s="8"/>
      <c r="J84" s="8"/>
      <c r="K84" s="8"/>
      <c r="L84" s="11"/>
      <c r="M84" s="13"/>
      <c r="N84" s="13"/>
      <c r="O84" s="14"/>
      <c r="P84" s="12"/>
      <c r="Q84" s="12"/>
      <c r="R84" s="15"/>
      <c r="S84" s="15"/>
      <c r="T84" s="16"/>
      <c r="U84" s="16"/>
      <c r="V84" s="16"/>
      <c r="W84" s="16"/>
      <c r="X84" s="15"/>
      <c r="Y84" s="8"/>
      <c r="Z84" s="16"/>
      <c r="AA84" s="16"/>
      <c r="AB84" s="16"/>
      <c r="AC84" s="16"/>
      <c r="AD84" s="134"/>
      <c r="AE84" s="134"/>
      <c r="AF84" s="134"/>
      <c r="AG84" s="134"/>
      <c r="AH84" s="134"/>
      <c r="AI84" s="134"/>
    </row>
    <row r="85" spans="2:35" s="10" customFormat="1" ht="21.75" customHeight="1">
      <c r="B85" s="6"/>
      <c r="C85" s="6"/>
      <c r="D85" s="7"/>
      <c r="E85" s="8"/>
      <c r="F85" s="8"/>
      <c r="G85" s="8"/>
      <c r="H85" s="8"/>
      <c r="I85" s="8"/>
      <c r="J85" s="8"/>
      <c r="K85" s="8"/>
      <c r="L85" s="11"/>
      <c r="M85" s="13"/>
      <c r="N85" s="13"/>
      <c r="O85" s="14"/>
      <c r="P85" s="12"/>
      <c r="Q85" s="12"/>
      <c r="R85" s="15"/>
      <c r="S85" s="15"/>
      <c r="T85" s="16"/>
      <c r="U85" s="16"/>
      <c r="V85" s="16"/>
      <c r="W85" s="16"/>
      <c r="X85" s="15"/>
      <c r="Y85" s="8"/>
      <c r="Z85" s="16"/>
      <c r="AA85" s="16"/>
      <c r="AB85" s="16"/>
      <c r="AC85" s="16"/>
      <c r="AD85" s="134"/>
      <c r="AE85" s="134"/>
      <c r="AF85" s="134"/>
      <c r="AG85" s="134"/>
      <c r="AH85" s="134"/>
      <c r="AI85" s="134"/>
    </row>
    <row r="86" spans="2:35" s="10" customFormat="1" ht="21.75" customHeight="1">
      <c r="B86" s="6"/>
      <c r="C86" s="6"/>
      <c r="D86" s="7"/>
      <c r="E86" s="8"/>
      <c r="F86" s="8"/>
      <c r="G86" s="8"/>
      <c r="H86" s="8"/>
      <c r="I86" s="8"/>
      <c r="J86" s="8"/>
      <c r="K86" s="8"/>
      <c r="L86" s="11"/>
      <c r="M86" s="13"/>
      <c r="N86" s="13"/>
      <c r="O86" s="14"/>
      <c r="P86" s="12"/>
      <c r="Q86" s="12"/>
      <c r="R86" s="15"/>
      <c r="S86" s="15"/>
      <c r="T86" s="16"/>
      <c r="U86" s="16"/>
      <c r="V86" s="16"/>
      <c r="W86" s="16"/>
      <c r="X86" s="15"/>
      <c r="Y86" s="8"/>
      <c r="Z86" s="16"/>
      <c r="AA86" s="16"/>
      <c r="AB86" s="16"/>
      <c r="AC86" s="16"/>
      <c r="AD86" s="134"/>
      <c r="AE86" s="134"/>
      <c r="AF86" s="134"/>
      <c r="AG86" s="134"/>
      <c r="AH86" s="134"/>
      <c r="AI86" s="134"/>
    </row>
    <row r="87" spans="2:35" s="10" customFormat="1" ht="21.75" customHeight="1">
      <c r="B87" s="6"/>
      <c r="C87" s="6"/>
      <c r="D87" s="7"/>
      <c r="E87" s="8"/>
      <c r="F87" s="8"/>
      <c r="G87" s="8"/>
      <c r="H87" s="8"/>
      <c r="I87" s="8"/>
      <c r="J87" s="8"/>
      <c r="K87" s="8"/>
      <c r="L87" s="11"/>
      <c r="M87" s="13"/>
      <c r="N87" s="13"/>
      <c r="O87" s="14"/>
      <c r="P87" s="12"/>
      <c r="Q87" s="12"/>
      <c r="R87" s="15"/>
      <c r="S87" s="15"/>
      <c r="T87" s="16"/>
      <c r="U87" s="16"/>
      <c r="V87" s="16"/>
      <c r="W87" s="16"/>
      <c r="X87" s="15"/>
      <c r="Y87" s="8"/>
      <c r="Z87" s="16"/>
      <c r="AA87" s="16"/>
      <c r="AB87" s="16"/>
      <c r="AC87" s="16"/>
      <c r="AD87" s="134"/>
      <c r="AE87" s="134"/>
      <c r="AF87" s="134"/>
      <c r="AG87" s="134"/>
      <c r="AH87" s="134"/>
      <c r="AI87" s="134"/>
    </row>
    <row r="88" spans="2:35">
      <c r="Y88" s="65"/>
    </row>
    <row r="89" spans="2:35">
      <c r="Y89" s="65"/>
    </row>
    <row r="90" spans="2:35">
      <c r="Y90" s="65"/>
    </row>
    <row r="91" spans="2:35">
      <c r="Y91" s="65"/>
    </row>
    <row r="92" spans="2:35">
      <c r="Y92" s="133"/>
    </row>
    <row r="93" spans="2:35">
      <c r="Y93" s="133"/>
    </row>
    <row r="94" spans="2:35">
      <c r="Y94" s="133"/>
    </row>
    <row r="95" spans="2:35">
      <c r="Y95" s="133"/>
    </row>
    <row r="96" spans="2:35">
      <c r="Y96" s="133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</sheetData>
  <mergeCells count="17">
    <mergeCell ref="D19:M19"/>
    <mergeCell ref="W4:W5"/>
    <mergeCell ref="L5:M5"/>
    <mergeCell ref="N5:Q5"/>
    <mergeCell ref="R5:S5"/>
    <mergeCell ref="N6:O6"/>
    <mergeCell ref="P6:Q6"/>
    <mergeCell ref="T15:W15"/>
    <mergeCell ref="D1:W1"/>
    <mergeCell ref="D2:W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29"/>
  <sheetViews>
    <sheetView view="pageBreakPreview" topLeftCell="B1" zoomScale="80" zoomScaleSheetLayoutView="80" workbookViewId="0">
      <pane ySplit="6" topLeftCell="A7" activePane="bottomLeft" state="frozen"/>
      <selection activeCell="C69" sqref="C69"/>
      <selection pane="bottomLeft" activeCell="C69" sqref="C69"/>
    </sheetView>
  </sheetViews>
  <sheetFormatPr defaultRowHeight="23.25"/>
  <cols>
    <col min="1" max="1" width="7.87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9" width="9.625" style="8" customWidth="1"/>
    <col min="10" max="10" width="11" style="8" customWidth="1"/>
    <col min="11" max="11" width="9.625" style="8" customWidth="1"/>
    <col min="12" max="12" width="8.125" style="11" customWidth="1"/>
    <col min="13" max="13" width="11.25" style="12" customWidth="1"/>
    <col min="14" max="14" width="5.5" style="13" customWidth="1"/>
    <col min="15" max="15" width="5.5" style="14" customWidth="1"/>
    <col min="16" max="17" width="5.5" style="12" customWidth="1"/>
    <col min="18" max="18" width="7.625" style="15" customWidth="1"/>
    <col min="19" max="19" width="7.625" style="16" customWidth="1"/>
    <col min="20" max="20" width="11" style="16" customWidth="1"/>
    <col min="21" max="23" width="9.875" style="16" customWidth="1"/>
    <col min="24" max="25" width="7.625" style="15" customWidth="1"/>
    <col min="26" max="29" width="9" style="16"/>
    <col min="30" max="35" width="9" style="134"/>
    <col min="36" max="16384" width="9" style="8"/>
  </cols>
  <sheetData>
    <row r="1" spans="1:35" s="1330" customFormat="1" ht="29.25">
      <c r="B1" s="1336"/>
      <c r="C1" s="1336"/>
      <c r="D1" s="2436" t="s">
        <v>229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51"/>
      <c r="Y1" s="1333"/>
    </row>
    <row r="2" spans="1:35" s="1334" customFormat="1" ht="23.25" customHeight="1">
      <c r="B2" s="1332"/>
      <c r="C2" s="1332"/>
      <c r="D2" s="2436" t="s">
        <v>1130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28"/>
      <c r="Y2" s="1333"/>
    </row>
    <row r="3" spans="1:35" ht="27.75" customHeight="1"/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B7" s="40"/>
      <c r="C7" s="40"/>
      <c r="D7" s="42" t="s">
        <v>65</v>
      </c>
      <c r="E7" s="43"/>
      <c r="F7" s="46"/>
      <c r="G7" s="46"/>
      <c r="H7" s="46"/>
      <c r="I7" s="46"/>
      <c r="J7" s="46"/>
      <c r="K7" s="46"/>
      <c r="L7" s="45"/>
      <c r="M7" s="46"/>
      <c r="N7" s="40"/>
      <c r="O7" s="47"/>
      <c r="P7" s="48"/>
      <c r="Q7" s="49"/>
      <c r="R7" s="44"/>
      <c r="S7" s="46"/>
      <c r="T7" s="46"/>
      <c r="U7" s="46"/>
      <c r="V7" s="46"/>
      <c r="W7" s="46"/>
      <c r="X7" s="44"/>
      <c r="Y7" s="44"/>
    </row>
    <row r="8" spans="1:35" s="66" customFormat="1">
      <c r="A8" s="65" t="s">
        <v>778</v>
      </c>
      <c r="B8" s="214">
        <v>1</v>
      </c>
      <c r="C8" s="214">
        <v>1</v>
      </c>
      <c r="D8" s="1225" t="s">
        <v>1447</v>
      </c>
      <c r="E8" s="211">
        <v>300000</v>
      </c>
      <c r="F8" s="403"/>
      <c r="G8" s="403"/>
      <c r="H8" s="1234">
        <f>SUM(H10:H11)</f>
        <v>253570</v>
      </c>
      <c r="I8" s="403"/>
      <c r="J8" s="403"/>
      <c r="K8" s="405">
        <f>E8-H8</f>
        <v>46430</v>
      </c>
      <c r="L8" s="212" t="s">
        <v>768</v>
      </c>
      <c r="M8" s="209" t="s">
        <v>1446</v>
      </c>
      <c r="N8" s="214">
        <v>70</v>
      </c>
      <c r="O8" s="215" t="s">
        <v>31</v>
      </c>
      <c r="P8" s="216">
        <v>120</v>
      </c>
      <c r="Q8" s="217" t="s">
        <v>31</v>
      </c>
      <c r="R8" s="218">
        <v>80</v>
      </c>
      <c r="S8" s="209">
        <v>89.42</v>
      </c>
      <c r="T8" s="209"/>
      <c r="U8" s="1129" t="s">
        <v>170</v>
      </c>
      <c r="V8" s="1129" t="s">
        <v>131</v>
      </c>
      <c r="W8" s="1129" t="s">
        <v>131</v>
      </c>
      <c r="X8" s="218" t="s">
        <v>41</v>
      </c>
      <c r="Y8" s="1129" t="s">
        <v>170</v>
      </c>
      <c r="Z8" s="65" t="s">
        <v>33</v>
      </c>
      <c r="AA8" s="65"/>
      <c r="AB8" s="65"/>
      <c r="AC8" s="65"/>
      <c r="AD8" s="65"/>
      <c r="AE8" s="65"/>
      <c r="AF8" s="65"/>
      <c r="AG8" s="65"/>
      <c r="AH8" s="65"/>
      <c r="AI8" s="65"/>
    </row>
    <row r="9" spans="1:35" s="66" customFormat="1">
      <c r="A9" s="65"/>
      <c r="B9" s="1050"/>
      <c r="C9" s="1050"/>
      <c r="D9" s="1229" t="s">
        <v>1448</v>
      </c>
      <c r="E9" s="1051"/>
      <c r="F9" s="1230"/>
      <c r="G9" s="1230"/>
      <c r="H9" s="1232"/>
      <c r="I9" s="1230"/>
      <c r="J9" s="1230"/>
      <c r="K9" s="1052"/>
      <c r="L9" s="1054"/>
      <c r="M9" s="1237" t="s">
        <v>1449</v>
      </c>
      <c r="N9" s="1050"/>
      <c r="O9" s="1055"/>
      <c r="P9" s="1056"/>
      <c r="Q9" s="1057"/>
      <c r="R9" s="1053"/>
      <c r="S9" s="1049"/>
      <c r="T9" s="1049"/>
      <c r="U9" s="1049"/>
      <c r="V9" s="1049"/>
      <c r="W9" s="1049"/>
      <c r="X9" s="1053"/>
      <c r="Y9" s="1231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s="1236" customFormat="1" hidden="1">
      <c r="A10" s="1235"/>
      <c r="B10" s="214"/>
      <c r="C10" s="214"/>
      <c r="D10" s="1225" t="s">
        <v>571</v>
      </c>
      <c r="E10" s="211"/>
      <c r="F10" s="403"/>
      <c r="G10" s="403"/>
      <c r="H10" s="1234">
        <v>235070</v>
      </c>
      <c r="I10" s="403"/>
      <c r="J10" s="403"/>
      <c r="K10" s="403"/>
      <c r="L10" s="212"/>
      <c r="M10" s="209"/>
      <c r="N10" s="214"/>
      <c r="O10" s="215"/>
      <c r="P10" s="216"/>
      <c r="Q10" s="217"/>
      <c r="R10" s="218"/>
      <c r="S10" s="209"/>
      <c r="T10" s="209"/>
      <c r="U10" s="209"/>
      <c r="V10" s="209"/>
      <c r="W10" s="209"/>
      <c r="X10" s="218"/>
      <c r="Y10" s="1129"/>
      <c r="Z10" s="1235"/>
      <c r="AA10" s="1235"/>
      <c r="AB10" s="1235"/>
      <c r="AC10" s="1235"/>
      <c r="AD10" s="1235"/>
      <c r="AE10" s="1235"/>
      <c r="AF10" s="1235"/>
      <c r="AG10" s="1235"/>
      <c r="AH10" s="1235"/>
      <c r="AI10" s="1235"/>
    </row>
    <row r="11" spans="1:35" s="1228" customFormat="1" hidden="1">
      <c r="A11" s="1015"/>
      <c r="B11" s="488"/>
      <c r="C11" s="488"/>
      <c r="D11" s="1226" t="s">
        <v>1335</v>
      </c>
      <c r="E11" s="1010"/>
      <c r="F11" s="1227"/>
      <c r="G11" s="1227"/>
      <c r="H11" s="1233">
        <v>18500</v>
      </c>
      <c r="I11" s="1227"/>
      <c r="J11" s="1227"/>
      <c r="K11" s="1227"/>
      <c r="L11" s="1011"/>
      <c r="M11" s="487"/>
      <c r="N11" s="488"/>
      <c r="O11" s="1012"/>
      <c r="P11" s="1013"/>
      <c r="Q11" s="1014"/>
      <c r="R11" s="530"/>
      <c r="S11" s="487"/>
      <c r="T11" s="487"/>
      <c r="U11" s="487"/>
      <c r="V11" s="487"/>
      <c r="W11" s="487"/>
      <c r="X11" s="530"/>
      <c r="Y11" s="670"/>
      <c r="Z11" s="1015"/>
      <c r="AA11" s="1015"/>
      <c r="AB11" s="1015"/>
      <c r="AC11" s="1015"/>
      <c r="AD11" s="1015"/>
      <c r="AE11" s="1015"/>
      <c r="AF11" s="1015"/>
      <c r="AG11" s="1015"/>
      <c r="AH11" s="1015"/>
      <c r="AI11" s="1015"/>
    </row>
    <row r="12" spans="1:35" s="50" customFormat="1">
      <c r="B12" s="40"/>
      <c r="C12" s="40"/>
      <c r="D12" s="42" t="s">
        <v>84</v>
      </c>
      <c r="E12" s="43"/>
      <c r="F12" s="46"/>
      <c r="G12" s="46"/>
      <c r="H12" s="46"/>
      <c r="I12" s="46"/>
      <c r="J12" s="46"/>
      <c r="K12" s="46"/>
      <c r="L12" s="45"/>
      <c r="M12" s="46"/>
      <c r="N12" s="40"/>
      <c r="O12" s="47"/>
      <c r="P12" s="48"/>
      <c r="Q12" s="49"/>
      <c r="R12" s="44"/>
      <c r="S12" s="46"/>
      <c r="T12" s="46"/>
      <c r="U12" s="46"/>
      <c r="V12" s="46"/>
      <c r="W12" s="46"/>
      <c r="X12" s="44"/>
      <c r="Y12" s="668"/>
    </row>
    <row r="13" spans="1:35" s="1619" customFormat="1" ht="46.5">
      <c r="A13" s="332" t="s">
        <v>781</v>
      </c>
      <c r="B13" s="1565">
        <v>2</v>
      </c>
      <c r="C13" s="1565">
        <v>1</v>
      </c>
      <c r="D13" s="1645" t="s">
        <v>1131</v>
      </c>
      <c r="E13" s="1571">
        <v>200000</v>
      </c>
      <c r="F13" s="1618"/>
      <c r="G13" s="1618"/>
      <c r="H13" s="1618"/>
      <c r="I13" s="1618"/>
      <c r="J13" s="1618"/>
      <c r="K13" s="1618"/>
      <c r="L13" s="1573" t="s">
        <v>87</v>
      </c>
      <c r="M13" s="1572"/>
      <c r="N13" s="1565">
        <v>60</v>
      </c>
      <c r="O13" s="1566" t="s">
        <v>31</v>
      </c>
      <c r="P13" s="1578"/>
      <c r="Q13" s="1579"/>
      <c r="R13" s="1563">
        <v>80</v>
      </c>
      <c r="S13" s="1572"/>
      <c r="T13" s="2461" t="s">
        <v>1737</v>
      </c>
      <c r="U13" s="2462"/>
      <c r="V13" s="2462"/>
      <c r="W13" s="2463"/>
      <c r="X13" s="1563" t="s">
        <v>41</v>
      </c>
      <c r="Y13" s="1568" t="s">
        <v>131</v>
      </c>
      <c r="Z13" s="331" t="s">
        <v>1700</v>
      </c>
      <c r="AA13" s="331"/>
      <c r="AB13" s="331"/>
      <c r="AC13" s="331"/>
      <c r="AD13" s="331"/>
      <c r="AE13" s="331"/>
      <c r="AF13" s="331"/>
      <c r="AG13" s="331"/>
      <c r="AH13" s="331"/>
      <c r="AI13" s="331"/>
    </row>
    <row r="14" spans="1:35" s="66" customFormat="1">
      <c r="A14" s="65" t="s">
        <v>781</v>
      </c>
      <c r="B14" s="59">
        <v>3</v>
      </c>
      <c r="C14" s="59">
        <v>2</v>
      </c>
      <c r="D14" s="82" t="s">
        <v>1132</v>
      </c>
      <c r="E14" s="55">
        <v>100000</v>
      </c>
      <c r="F14" s="56"/>
      <c r="G14" s="56"/>
      <c r="H14" s="56"/>
      <c r="I14" s="56"/>
      <c r="J14" s="56"/>
      <c r="K14" s="56"/>
      <c r="L14" s="57" t="s">
        <v>93</v>
      </c>
      <c r="M14" s="64"/>
      <c r="N14" s="59">
        <v>200</v>
      </c>
      <c r="O14" s="85" t="s">
        <v>91</v>
      </c>
      <c r="P14" s="61"/>
      <c r="Q14" s="60"/>
      <c r="R14" s="62">
        <v>80</v>
      </c>
      <c r="S14" s="64"/>
      <c r="T14" s="64"/>
      <c r="U14" s="64"/>
      <c r="V14" s="64"/>
      <c r="W14" s="64"/>
      <c r="X14" s="62" t="s">
        <v>41</v>
      </c>
      <c r="Y14" s="163" t="s">
        <v>131</v>
      </c>
      <c r="Z14" s="65" t="s">
        <v>1133</v>
      </c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s="66" customFormat="1">
      <c r="A15" s="65"/>
      <c r="B15" s="126"/>
      <c r="C15" s="126"/>
      <c r="D15" s="127"/>
      <c r="L15" s="130"/>
      <c r="M15" s="131"/>
      <c r="N15" s="126"/>
      <c r="O15" s="132"/>
      <c r="P15" s="131"/>
      <c r="Q15" s="131"/>
      <c r="R15" s="133"/>
      <c r="S15" s="65"/>
      <c r="T15" s="65"/>
      <c r="U15" s="65"/>
      <c r="V15" s="65"/>
      <c r="W15" s="65"/>
      <c r="X15" s="133"/>
      <c r="Y15" s="65"/>
      <c r="Z15" s="65"/>
      <c r="AA15" s="65"/>
      <c r="AB15" s="65"/>
      <c r="AC15" s="65"/>
      <c r="AD15" s="65"/>
      <c r="AE15" s="65"/>
      <c r="AF15" s="65"/>
    </row>
    <row r="16" spans="1:35" s="66" customFormat="1">
      <c r="A16" s="65"/>
      <c r="B16" s="126"/>
      <c r="C16" s="126"/>
      <c r="D16" s="2457" t="s">
        <v>100</v>
      </c>
      <c r="E16" s="2457"/>
      <c r="F16" s="2457"/>
      <c r="G16" s="2457"/>
      <c r="H16" s="2457"/>
      <c r="I16" s="2457"/>
      <c r="J16" s="2457"/>
      <c r="K16" s="2457"/>
      <c r="L16" s="2457"/>
      <c r="M16" s="2457"/>
      <c r="N16" s="126"/>
      <c r="O16" s="132"/>
      <c r="P16" s="131"/>
      <c r="Q16" s="131"/>
      <c r="R16" s="133"/>
      <c r="S16" s="65"/>
      <c r="T16" s="65"/>
      <c r="U16" s="65"/>
      <c r="V16" s="65"/>
      <c r="W16" s="65"/>
      <c r="X16" s="133"/>
      <c r="Y16" s="65"/>
      <c r="Z16" s="65"/>
      <c r="AA16" s="65"/>
      <c r="AB16" s="65"/>
      <c r="AC16" s="65"/>
      <c r="AD16" s="65"/>
      <c r="AE16" s="65"/>
      <c r="AF16" s="65"/>
    </row>
    <row r="17" spans="1:35" s="66" customFormat="1" ht="21.75" customHeight="1">
      <c r="A17" s="65"/>
      <c r="B17" s="126"/>
      <c r="C17" s="126"/>
      <c r="D17" s="127"/>
      <c r="L17" s="130"/>
      <c r="M17" s="131"/>
      <c r="N17" s="126"/>
      <c r="O17" s="132"/>
      <c r="P17" s="131"/>
      <c r="Q17" s="131"/>
      <c r="R17" s="133"/>
      <c r="S17" s="65"/>
      <c r="T17" s="65"/>
      <c r="U17" s="65"/>
      <c r="V17" s="65"/>
      <c r="W17" s="65"/>
      <c r="X17" s="133"/>
      <c r="Y17" s="65"/>
      <c r="Z17" s="65"/>
      <c r="AA17" s="65"/>
      <c r="AB17" s="65"/>
      <c r="AC17" s="65"/>
      <c r="AD17" s="65"/>
      <c r="AE17" s="65"/>
      <c r="AF17" s="65"/>
    </row>
    <row r="18" spans="1:35" s="66" customFormat="1" ht="21.75" customHeight="1">
      <c r="A18" s="65"/>
      <c r="B18" s="126"/>
      <c r="C18" s="126"/>
      <c r="D18" s="127"/>
      <c r="L18" s="130"/>
      <c r="M18" s="131"/>
      <c r="N18" s="126"/>
      <c r="O18" s="132"/>
      <c r="P18" s="131"/>
      <c r="Q18" s="131"/>
      <c r="R18" s="133"/>
      <c r="S18" s="65"/>
      <c r="T18" s="65"/>
      <c r="U18" s="65"/>
      <c r="V18" s="65"/>
      <c r="W18" s="65"/>
      <c r="X18" s="133"/>
      <c r="Y18" s="65"/>
      <c r="Z18" s="65"/>
      <c r="AA18" s="65"/>
      <c r="AB18" s="65"/>
      <c r="AC18" s="65"/>
      <c r="AD18" s="65"/>
      <c r="AE18" s="65"/>
      <c r="AF18" s="65"/>
    </row>
    <row r="19" spans="1:35" s="66" customFormat="1" ht="21.75" customHeight="1">
      <c r="A19" s="65"/>
      <c r="B19" s="126"/>
      <c r="C19" s="126"/>
      <c r="D19" s="127"/>
      <c r="L19" s="130"/>
      <c r="M19" s="131"/>
      <c r="N19" s="126"/>
      <c r="O19" s="132"/>
      <c r="P19" s="131"/>
      <c r="Q19" s="131"/>
      <c r="R19" s="133"/>
      <c r="S19" s="65"/>
      <c r="T19" s="65"/>
      <c r="U19" s="65"/>
      <c r="V19" s="65"/>
      <c r="W19" s="65"/>
      <c r="X19" s="133"/>
      <c r="Y19" s="65"/>
      <c r="Z19" s="65"/>
      <c r="AA19" s="65"/>
      <c r="AB19" s="65"/>
      <c r="AC19" s="65"/>
      <c r="AD19" s="65"/>
      <c r="AE19" s="65"/>
      <c r="AF19" s="65"/>
    </row>
    <row r="20" spans="1:35" s="66" customFormat="1" ht="21.75" customHeight="1">
      <c r="A20" s="65"/>
      <c r="B20" s="126"/>
      <c r="C20" s="126"/>
      <c r="D20" s="127"/>
      <c r="L20" s="130"/>
      <c r="M20" s="131"/>
      <c r="N20" s="126"/>
      <c r="O20" s="132"/>
      <c r="P20" s="131"/>
      <c r="Q20" s="131"/>
      <c r="R20" s="133"/>
      <c r="S20" s="65"/>
      <c r="T20" s="65"/>
      <c r="U20" s="65"/>
      <c r="V20" s="65"/>
      <c r="W20" s="65"/>
      <c r="X20" s="133"/>
      <c r="Y20" s="65"/>
      <c r="Z20" s="65"/>
      <c r="AA20" s="65"/>
      <c r="AB20" s="65"/>
      <c r="AC20" s="65"/>
      <c r="AD20" s="65"/>
      <c r="AE20" s="65"/>
      <c r="AF20" s="65"/>
    </row>
    <row r="21" spans="1:35" s="66" customFormat="1" ht="21.75" customHeight="1">
      <c r="A21" s="65"/>
      <c r="B21" s="126"/>
      <c r="C21" s="126"/>
      <c r="D21" s="127"/>
      <c r="L21" s="130"/>
      <c r="M21" s="131"/>
      <c r="N21" s="126"/>
      <c r="O21" s="132"/>
      <c r="P21" s="131"/>
      <c r="Q21" s="131"/>
      <c r="R21" s="133"/>
      <c r="S21" s="65"/>
      <c r="T21" s="65"/>
      <c r="U21" s="65"/>
      <c r="V21" s="65"/>
      <c r="W21" s="65"/>
      <c r="X21" s="133"/>
      <c r="Y21" s="65"/>
      <c r="Z21" s="65"/>
      <c r="AA21" s="65"/>
      <c r="AB21" s="65"/>
      <c r="AC21" s="65"/>
      <c r="AD21" s="65"/>
      <c r="AE21" s="65"/>
      <c r="AF21" s="65"/>
    </row>
    <row r="22" spans="1:35" s="129" customFormat="1" ht="21.75" customHeight="1">
      <c r="A22" s="133"/>
      <c r="B22" s="126"/>
      <c r="C22" s="126"/>
      <c r="D22" s="127"/>
      <c r="E22" s="66"/>
      <c r="F22" s="66"/>
      <c r="G22" s="66"/>
      <c r="H22" s="66"/>
      <c r="I22" s="66"/>
      <c r="J22" s="66"/>
      <c r="K22" s="66"/>
      <c r="L22" s="130"/>
      <c r="M22" s="131"/>
      <c r="N22" s="126"/>
      <c r="O22" s="132"/>
      <c r="P22" s="131"/>
      <c r="Q22" s="131"/>
      <c r="R22" s="133"/>
      <c r="S22" s="65"/>
      <c r="T22" s="65"/>
      <c r="U22" s="65"/>
      <c r="V22" s="65"/>
      <c r="W22" s="65"/>
      <c r="X22" s="133"/>
      <c r="Y22" s="65"/>
      <c r="Z22" s="65"/>
      <c r="AA22" s="65"/>
      <c r="AB22" s="65"/>
      <c r="AC22" s="65"/>
      <c r="AD22" s="65"/>
      <c r="AE22" s="65"/>
      <c r="AF22" s="65"/>
    </row>
    <row r="23" spans="1:35" s="129" customFormat="1" ht="21.75" customHeight="1">
      <c r="A23" s="133"/>
      <c r="B23" s="126"/>
      <c r="C23" s="126"/>
      <c r="D23" s="127"/>
      <c r="E23" s="66"/>
      <c r="F23" s="66"/>
      <c r="G23" s="66"/>
      <c r="H23" s="66"/>
      <c r="I23" s="66"/>
      <c r="J23" s="66"/>
      <c r="K23" s="66"/>
      <c r="L23" s="130"/>
      <c r="M23" s="131"/>
      <c r="N23" s="126"/>
      <c r="O23" s="132"/>
      <c r="P23" s="131"/>
      <c r="Q23" s="131"/>
      <c r="R23" s="133"/>
      <c r="S23" s="65"/>
      <c r="T23" s="65"/>
      <c r="U23" s="65"/>
      <c r="V23" s="65"/>
      <c r="W23" s="65"/>
      <c r="X23" s="133"/>
      <c r="Y23" s="65"/>
      <c r="Z23" s="65"/>
      <c r="AA23" s="65"/>
      <c r="AB23" s="65"/>
      <c r="AC23" s="65"/>
      <c r="AD23" s="65"/>
      <c r="AE23" s="65"/>
      <c r="AF23" s="65"/>
    </row>
    <row r="24" spans="1:35" s="129" customFormat="1" ht="21.75" customHeight="1">
      <c r="A24" s="133"/>
      <c r="B24" s="126"/>
      <c r="C24" s="126"/>
      <c r="D24" s="127"/>
      <c r="E24" s="66"/>
      <c r="F24" s="66"/>
      <c r="G24" s="66"/>
      <c r="H24" s="66"/>
      <c r="I24" s="66"/>
      <c r="J24" s="66"/>
      <c r="K24" s="66"/>
      <c r="L24" s="130"/>
      <c r="M24" s="131"/>
      <c r="N24" s="126"/>
      <c r="O24" s="132"/>
      <c r="P24" s="131"/>
      <c r="Q24" s="131"/>
      <c r="R24" s="133"/>
      <c r="S24" s="65"/>
      <c r="T24" s="65"/>
      <c r="U24" s="65"/>
      <c r="V24" s="65"/>
      <c r="W24" s="65"/>
      <c r="X24" s="133"/>
      <c r="Y24" s="65"/>
      <c r="Z24" s="65"/>
      <c r="AA24" s="65"/>
      <c r="AB24" s="65"/>
      <c r="AC24" s="65"/>
      <c r="AD24" s="65"/>
      <c r="AE24" s="65"/>
      <c r="AF24" s="65"/>
    </row>
    <row r="25" spans="1:35" s="129" customFormat="1" ht="21.75" customHeight="1">
      <c r="A25" s="133"/>
      <c r="B25" s="126"/>
      <c r="C25" s="126"/>
      <c r="D25" s="127"/>
      <c r="E25" s="66"/>
      <c r="F25" s="66"/>
      <c r="G25" s="66"/>
      <c r="H25" s="66"/>
      <c r="I25" s="66"/>
      <c r="J25" s="66"/>
      <c r="K25" s="66"/>
      <c r="L25" s="130"/>
      <c r="M25" s="131"/>
      <c r="N25" s="126"/>
      <c r="O25" s="132"/>
      <c r="P25" s="131"/>
      <c r="Q25" s="131"/>
      <c r="R25" s="133"/>
      <c r="S25" s="65"/>
      <c r="T25" s="65"/>
      <c r="U25" s="65"/>
      <c r="V25" s="65"/>
      <c r="W25" s="65"/>
      <c r="X25" s="133"/>
      <c r="Y25" s="65"/>
      <c r="Z25" s="65"/>
      <c r="AA25" s="65"/>
      <c r="AB25" s="65"/>
      <c r="AC25" s="65"/>
      <c r="AD25" s="65"/>
      <c r="AE25" s="65"/>
      <c r="AF25" s="65"/>
    </row>
    <row r="26" spans="1:35" s="129" customFormat="1" ht="21.75" customHeight="1">
      <c r="A26" s="133"/>
      <c r="B26" s="126"/>
      <c r="C26" s="126"/>
      <c r="D26" s="127"/>
      <c r="E26" s="66"/>
      <c r="F26" s="66"/>
      <c r="G26" s="66"/>
      <c r="H26" s="66"/>
      <c r="I26" s="66"/>
      <c r="J26" s="66"/>
      <c r="K26" s="66"/>
      <c r="L26" s="130"/>
      <c r="M26" s="131"/>
      <c r="N26" s="126"/>
      <c r="O26" s="132"/>
      <c r="P26" s="131"/>
      <c r="Q26" s="131"/>
      <c r="R26" s="133"/>
      <c r="S26" s="65"/>
      <c r="T26" s="65"/>
      <c r="U26" s="65"/>
      <c r="V26" s="65"/>
      <c r="W26" s="65"/>
      <c r="X26" s="133"/>
      <c r="Y26" s="65"/>
      <c r="Z26" s="65"/>
      <c r="AA26" s="65"/>
      <c r="AB26" s="65"/>
      <c r="AC26" s="65"/>
      <c r="AD26" s="65"/>
      <c r="AE26" s="65"/>
      <c r="AF26" s="65"/>
    </row>
    <row r="27" spans="1:35" s="129" customFormat="1" ht="21.75" customHeight="1">
      <c r="A27" s="133"/>
      <c r="B27" s="126"/>
      <c r="C27" s="126"/>
      <c r="D27" s="127"/>
      <c r="E27" s="66"/>
      <c r="F27" s="66"/>
      <c r="G27" s="66"/>
      <c r="H27" s="66"/>
      <c r="I27" s="66"/>
      <c r="J27" s="66"/>
      <c r="K27" s="66"/>
      <c r="L27" s="130"/>
      <c r="M27" s="131"/>
      <c r="N27" s="126"/>
      <c r="O27" s="132"/>
      <c r="P27" s="131"/>
      <c r="Q27" s="131"/>
      <c r="R27" s="133"/>
      <c r="S27" s="65"/>
      <c r="T27" s="65"/>
      <c r="U27" s="65"/>
      <c r="V27" s="65"/>
      <c r="W27" s="65"/>
      <c r="X27" s="133"/>
      <c r="Y27" s="65"/>
      <c r="Z27" s="65"/>
      <c r="AA27" s="65"/>
      <c r="AB27" s="65"/>
      <c r="AC27" s="65"/>
      <c r="AD27" s="65"/>
      <c r="AE27" s="65"/>
      <c r="AF27" s="65"/>
    </row>
    <row r="28" spans="1:35" s="129" customFormat="1" ht="21.75" customHeight="1">
      <c r="A28" s="133"/>
      <c r="B28" s="126"/>
      <c r="C28" s="126"/>
      <c r="D28" s="127"/>
      <c r="E28" s="66"/>
      <c r="F28" s="66"/>
      <c r="G28" s="66"/>
      <c r="H28" s="66"/>
      <c r="I28" s="66"/>
      <c r="J28" s="66"/>
      <c r="K28" s="66"/>
      <c r="L28" s="130"/>
      <c r="M28" s="131"/>
      <c r="N28" s="126"/>
      <c r="O28" s="132"/>
      <c r="P28" s="131"/>
      <c r="Q28" s="131"/>
      <c r="R28" s="133"/>
      <c r="S28" s="65"/>
      <c r="T28" s="65"/>
      <c r="U28" s="65"/>
      <c r="V28" s="65"/>
      <c r="W28" s="65"/>
      <c r="X28" s="133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35" s="129" customFormat="1" ht="21.75" customHeight="1">
      <c r="A29" s="133"/>
      <c r="B29" s="126"/>
      <c r="C29" s="126"/>
      <c r="D29" s="127"/>
      <c r="E29" s="66"/>
      <c r="F29" s="66"/>
      <c r="G29" s="66"/>
      <c r="H29" s="66"/>
      <c r="I29" s="66"/>
      <c r="J29" s="66"/>
      <c r="K29" s="66"/>
      <c r="L29" s="130"/>
      <c r="M29" s="131"/>
      <c r="N29" s="126"/>
      <c r="O29" s="132"/>
      <c r="P29" s="131"/>
      <c r="Q29" s="131"/>
      <c r="R29" s="133"/>
      <c r="S29" s="65"/>
      <c r="T29" s="65"/>
      <c r="U29" s="65"/>
      <c r="V29" s="65"/>
      <c r="W29" s="65"/>
      <c r="X29" s="133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s="129" customFormat="1" ht="21.75" customHeight="1">
      <c r="A30" s="133"/>
      <c r="B30" s="126"/>
      <c r="C30" s="126"/>
      <c r="D30" s="127"/>
      <c r="E30" s="66"/>
      <c r="F30" s="66"/>
      <c r="G30" s="66"/>
      <c r="H30" s="66"/>
      <c r="I30" s="66"/>
      <c r="J30" s="66"/>
      <c r="K30" s="66"/>
      <c r="L30" s="130"/>
      <c r="M30" s="131"/>
      <c r="N30" s="126"/>
      <c r="O30" s="132"/>
      <c r="P30" s="131"/>
      <c r="Q30" s="131"/>
      <c r="R30" s="133"/>
      <c r="S30" s="65"/>
      <c r="T30" s="65"/>
      <c r="U30" s="65"/>
      <c r="V30" s="65"/>
      <c r="W30" s="65"/>
      <c r="X30" s="133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129" customFormat="1" ht="21.75" customHeight="1">
      <c r="A31" s="133"/>
      <c r="B31" s="126"/>
      <c r="C31" s="126"/>
      <c r="D31" s="127"/>
      <c r="E31" s="66"/>
      <c r="F31" s="66"/>
      <c r="G31" s="66"/>
      <c r="H31" s="66"/>
      <c r="I31" s="66"/>
      <c r="J31" s="66"/>
      <c r="K31" s="66"/>
      <c r="L31" s="130"/>
      <c r="M31" s="131"/>
      <c r="N31" s="126"/>
      <c r="O31" s="132"/>
      <c r="P31" s="131"/>
      <c r="Q31" s="131"/>
      <c r="R31" s="133"/>
      <c r="S31" s="65"/>
      <c r="T31" s="65"/>
      <c r="U31" s="65"/>
      <c r="V31" s="65"/>
      <c r="W31" s="65"/>
      <c r="X31" s="133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129" customFormat="1" ht="21.75" customHeight="1">
      <c r="A32" s="133"/>
      <c r="B32" s="126"/>
      <c r="C32" s="126"/>
      <c r="D32" s="127"/>
      <c r="E32" s="66"/>
      <c r="F32" s="66"/>
      <c r="G32" s="66"/>
      <c r="H32" s="66"/>
      <c r="I32" s="66"/>
      <c r="J32" s="66"/>
      <c r="K32" s="66"/>
      <c r="L32" s="130"/>
      <c r="M32" s="131"/>
      <c r="N32" s="126"/>
      <c r="O32" s="132"/>
      <c r="P32" s="131"/>
      <c r="Q32" s="131"/>
      <c r="R32" s="133"/>
      <c r="S32" s="65"/>
      <c r="T32" s="65"/>
      <c r="U32" s="65"/>
      <c r="V32" s="65"/>
      <c r="W32" s="65"/>
      <c r="X32" s="133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s="129" customFormat="1" ht="21.75" customHeight="1">
      <c r="A33" s="133"/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31"/>
      <c r="N33" s="126"/>
      <c r="O33" s="132"/>
      <c r="P33" s="131"/>
      <c r="Q33" s="131"/>
      <c r="R33" s="133"/>
      <c r="S33" s="65"/>
      <c r="T33" s="65"/>
      <c r="U33" s="65"/>
      <c r="V33" s="65"/>
      <c r="W33" s="65"/>
      <c r="X33" s="133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s="129" customFormat="1" ht="21.75" customHeight="1">
      <c r="A34" s="133"/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31"/>
      <c r="N34" s="126"/>
      <c r="O34" s="132"/>
      <c r="P34" s="131"/>
      <c r="Q34" s="131"/>
      <c r="R34" s="133"/>
      <c r="S34" s="65"/>
      <c r="T34" s="65"/>
      <c r="U34" s="65"/>
      <c r="V34" s="65"/>
      <c r="W34" s="65"/>
      <c r="X34" s="133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129" customFormat="1" ht="21.75" customHeight="1">
      <c r="A35" s="133"/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31"/>
      <c r="N35" s="126"/>
      <c r="O35" s="132"/>
      <c r="P35" s="131"/>
      <c r="Q35" s="131"/>
      <c r="R35" s="133"/>
      <c r="S35" s="65"/>
      <c r="T35" s="65"/>
      <c r="U35" s="65"/>
      <c r="V35" s="65"/>
      <c r="W35" s="65"/>
      <c r="X35" s="133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129" customFormat="1" ht="21.75" customHeight="1">
      <c r="A36" s="133"/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31"/>
      <c r="N36" s="126"/>
      <c r="O36" s="132"/>
      <c r="P36" s="131"/>
      <c r="Q36" s="131"/>
      <c r="R36" s="133"/>
      <c r="S36" s="65"/>
      <c r="T36" s="65"/>
      <c r="U36" s="65"/>
      <c r="V36" s="65"/>
      <c r="W36" s="65"/>
      <c r="X36" s="133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129" customFormat="1" ht="21.75" customHeight="1">
      <c r="A37" s="133"/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31"/>
      <c r="N37" s="126"/>
      <c r="O37" s="132"/>
      <c r="P37" s="131"/>
      <c r="Q37" s="131"/>
      <c r="R37" s="133"/>
      <c r="S37" s="65"/>
      <c r="T37" s="65"/>
      <c r="U37" s="65"/>
      <c r="V37" s="65"/>
      <c r="W37" s="65"/>
      <c r="X37" s="133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31"/>
      <c r="N38" s="126"/>
      <c r="O38" s="132"/>
      <c r="P38" s="131"/>
      <c r="Q38" s="131"/>
      <c r="R38" s="133"/>
      <c r="S38" s="65"/>
      <c r="T38" s="65"/>
      <c r="U38" s="65"/>
      <c r="V38" s="65"/>
      <c r="W38" s="65"/>
      <c r="X38" s="133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31"/>
      <c r="N39" s="126"/>
      <c r="O39" s="132"/>
      <c r="P39" s="131"/>
      <c r="Q39" s="131"/>
      <c r="R39" s="133"/>
      <c r="S39" s="65"/>
      <c r="T39" s="65"/>
      <c r="U39" s="65"/>
      <c r="V39" s="65"/>
      <c r="W39" s="65"/>
      <c r="X39" s="133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31"/>
      <c r="N40" s="126"/>
      <c r="O40" s="132"/>
      <c r="P40" s="131"/>
      <c r="Q40" s="131"/>
      <c r="R40" s="133"/>
      <c r="S40" s="65"/>
      <c r="T40" s="65"/>
      <c r="U40" s="65"/>
      <c r="V40" s="65"/>
      <c r="W40" s="65"/>
      <c r="X40" s="133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31"/>
      <c r="N41" s="126"/>
      <c r="O41" s="132"/>
      <c r="P41" s="131"/>
      <c r="Q41" s="131"/>
      <c r="R41" s="133"/>
      <c r="S41" s="65"/>
      <c r="T41" s="65"/>
      <c r="U41" s="65"/>
      <c r="V41" s="65"/>
      <c r="W41" s="65"/>
      <c r="X41" s="133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31"/>
      <c r="N42" s="126"/>
      <c r="O42" s="132"/>
      <c r="P42" s="131"/>
      <c r="Q42" s="131"/>
      <c r="R42" s="133"/>
      <c r="S42" s="65"/>
      <c r="T42" s="65"/>
      <c r="U42" s="65"/>
      <c r="V42" s="65"/>
      <c r="W42" s="65"/>
      <c r="X42" s="133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31"/>
      <c r="N43" s="126"/>
      <c r="O43" s="132"/>
      <c r="P43" s="131"/>
      <c r="Q43" s="131"/>
      <c r="R43" s="133"/>
      <c r="S43" s="65"/>
      <c r="T43" s="65"/>
      <c r="U43" s="65"/>
      <c r="V43" s="65"/>
      <c r="W43" s="65"/>
      <c r="X43" s="133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31"/>
      <c r="N44" s="126"/>
      <c r="O44" s="132"/>
      <c r="P44" s="131"/>
      <c r="Q44" s="131"/>
      <c r="R44" s="133"/>
      <c r="S44" s="65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31"/>
      <c r="N45" s="126"/>
      <c r="O45" s="132"/>
      <c r="P45" s="131"/>
      <c r="Q45" s="131"/>
      <c r="R45" s="133"/>
      <c r="S45" s="65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31"/>
      <c r="N46" s="126"/>
      <c r="O46" s="132"/>
      <c r="P46" s="131"/>
      <c r="Q46" s="131"/>
      <c r="R46" s="133"/>
      <c r="S46" s="65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31"/>
      <c r="N47" s="126"/>
      <c r="O47" s="132"/>
      <c r="P47" s="131"/>
      <c r="Q47" s="131"/>
      <c r="R47" s="133"/>
      <c r="S47" s="65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31"/>
      <c r="N48" s="126"/>
      <c r="O48" s="132"/>
      <c r="P48" s="131"/>
      <c r="Q48" s="131"/>
      <c r="R48" s="126"/>
      <c r="S48" s="131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31"/>
      <c r="N49" s="126"/>
      <c r="O49" s="132"/>
      <c r="P49" s="131"/>
      <c r="Q49" s="131"/>
      <c r="R49" s="126"/>
      <c r="S49" s="131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31"/>
      <c r="N50" s="126"/>
      <c r="O50" s="132"/>
      <c r="P50" s="131"/>
      <c r="Q50" s="131"/>
      <c r="R50" s="126"/>
      <c r="S50" s="131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31"/>
      <c r="N51" s="126"/>
      <c r="O51" s="132"/>
      <c r="P51" s="131"/>
      <c r="Q51" s="131"/>
      <c r="R51" s="126"/>
      <c r="S51" s="131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31"/>
      <c r="N52" s="126"/>
      <c r="O52" s="132"/>
      <c r="P52" s="131"/>
      <c r="Q52" s="131"/>
      <c r="R52" s="126"/>
      <c r="S52" s="131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31"/>
      <c r="N53" s="126"/>
      <c r="O53" s="132"/>
      <c r="P53" s="131"/>
      <c r="Q53" s="131"/>
      <c r="R53" s="126"/>
      <c r="S53" s="131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31"/>
      <c r="N54" s="126"/>
      <c r="O54" s="132"/>
      <c r="P54" s="131"/>
      <c r="Q54" s="131"/>
      <c r="R54" s="126"/>
      <c r="S54" s="131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31"/>
      <c r="N55" s="126"/>
      <c r="O55" s="132"/>
      <c r="P55" s="131"/>
      <c r="Q55" s="131"/>
      <c r="R55" s="126"/>
      <c r="S55" s="131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31"/>
      <c r="N56" s="126"/>
      <c r="O56" s="132"/>
      <c r="P56" s="131"/>
      <c r="Q56" s="131"/>
      <c r="R56" s="126"/>
      <c r="S56" s="131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31"/>
      <c r="N57" s="126"/>
      <c r="O57" s="132"/>
      <c r="P57" s="131"/>
      <c r="Q57" s="131"/>
      <c r="R57" s="126"/>
      <c r="S57" s="131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31"/>
      <c r="N58" s="126"/>
      <c r="O58" s="132"/>
      <c r="P58" s="131"/>
      <c r="Q58" s="131"/>
      <c r="R58" s="126"/>
      <c r="S58" s="131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31"/>
      <c r="N59" s="126"/>
      <c r="O59" s="132"/>
      <c r="P59" s="131"/>
      <c r="Q59" s="131"/>
      <c r="R59" s="126"/>
      <c r="S59" s="131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31"/>
      <c r="N60" s="126"/>
      <c r="O60" s="132"/>
      <c r="P60" s="131"/>
      <c r="Q60" s="131"/>
      <c r="R60" s="126"/>
      <c r="S60" s="131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31"/>
      <c r="N61" s="126"/>
      <c r="O61" s="132"/>
      <c r="P61" s="131"/>
      <c r="Q61" s="131"/>
      <c r="R61" s="126"/>
      <c r="S61" s="131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31"/>
      <c r="N62" s="126"/>
      <c r="O62" s="132"/>
      <c r="P62" s="131"/>
      <c r="Q62" s="131"/>
      <c r="R62" s="126"/>
      <c r="S62" s="131"/>
      <c r="T62" s="131"/>
      <c r="U62" s="131"/>
      <c r="V62" s="131"/>
      <c r="W62" s="131"/>
      <c r="X62" s="126"/>
      <c r="Y62" s="317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31"/>
      <c r="N63" s="126"/>
      <c r="O63" s="132"/>
      <c r="P63" s="131"/>
      <c r="Q63" s="131"/>
      <c r="R63" s="126"/>
      <c r="S63" s="131"/>
      <c r="T63" s="131"/>
      <c r="U63" s="131"/>
      <c r="V63" s="131"/>
      <c r="W63" s="131"/>
      <c r="X63" s="126"/>
      <c r="Y63" s="317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31"/>
      <c r="N64" s="126"/>
      <c r="O64" s="132"/>
      <c r="P64" s="131"/>
      <c r="Q64" s="131"/>
      <c r="R64" s="126"/>
      <c r="S64" s="131"/>
      <c r="T64" s="131"/>
      <c r="U64" s="131"/>
      <c r="V64" s="131"/>
      <c r="W64" s="131"/>
      <c r="X64" s="126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31"/>
      <c r="N65" s="126"/>
      <c r="O65" s="132"/>
      <c r="P65" s="131"/>
      <c r="Q65" s="131"/>
      <c r="R65" s="126"/>
      <c r="S65" s="131"/>
      <c r="T65" s="131"/>
      <c r="U65" s="131"/>
      <c r="V65" s="131"/>
      <c r="W65" s="131"/>
      <c r="X65" s="126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31"/>
      <c r="N66" s="126"/>
      <c r="O66" s="132"/>
      <c r="P66" s="131"/>
      <c r="Q66" s="131"/>
      <c r="R66" s="126"/>
      <c r="S66" s="131"/>
      <c r="T66" s="131"/>
      <c r="U66" s="131"/>
      <c r="V66" s="131"/>
      <c r="W66" s="131"/>
      <c r="X66" s="126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31"/>
      <c r="N67" s="126"/>
      <c r="O67" s="132"/>
      <c r="P67" s="131"/>
      <c r="Q67" s="131"/>
      <c r="R67" s="126"/>
      <c r="S67" s="131"/>
      <c r="T67" s="131"/>
      <c r="U67" s="131"/>
      <c r="V67" s="131"/>
      <c r="W67" s="131"/>
      <c r="X67" s="126"/>
      <c r="Y67" s="317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31"/>
      <c r="N68" s="126"/>
      <c r="O68" s="132"/>
      <c r="P68" s="131"/>
      <c r="Q68" s="131"/>
      <c r="R68" s="126"/>
      <c r="S68" s="131"/>
      <c r="T68" s="131"/>
      <c r="U68" s="131"/>
      <c r="V68" s="131"/>
      <c r="W68" s="131"/>
      <c r="X68" s="126"/>
      <c r="Y68" s="317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31"/>
      <c r="N69" s="126"/>
      <c r="O69" s="132"/>
      <c r="P69" s="131"/>
      <c r="Q69" s="131"/>
      <c r="R69" s="126"/>
      <c r="S69" s="131"/>
      <c r="T69" s="131"/>
      <c r="U69" s="131"/>
      <c r="V69" s="131"/>
      <c r="W69" s="131"/>
      <c r="X69" s="126"/>
      <c r="Y69" s="322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31"/>
      <c r="N70" s="126"/>
      <c r="O70" s="132"/>
      <c r="P70" s="131"/>
      <c r="Q70" s="131"/>
      <c r="R70" s="133"/>
      <c r="S70" s="65"/>
      <c r="T70" s="65"/>
      <c r="U70" s="65"/>
      <c r="V70" s="65"/>
      <c r="W70" s="65"/>
      <c r="X70" s="133"/>
      <c r="Y70" s="11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31"/>
      <c r="N71" s="126"/>
      <c r="O71" s="132"/>
      <c r="P71" s="131"/>
      <c r="Q71" s="131"/>
      <c r="R71" s="133"/>
      <c r="S71" s="65"/>
      <c r="T71" s="65"/>
      <c r="U71" s="65"/>
      <c r="V71" s="65"/>
      <c r="W71" s="65"/>
      <c r="X71" s="133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31"/>
      <c r="N72" s="126"/>
      <c r="O72" s="132"/>
      <c r="P72" s="131"/>
      <c r="Q72" s="131"/>
      <c r="R72" s="133"/>
      <c r="S72" s="65"/>
      <c r="T72" s="65"/>
      <c r="U72" s="65"/>
      <c r="V72" s="65"/>
      <c r="W72" s="65"/>
      <c r="X72" s="133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126"/>
      <c r="C73" s="126"/>
      <c r="D73" s="127"/>
      <c r="E73" s="66"/>
      <c r="F73" s="66"/>
      <c r="G73" s="66"/>
      <c r="H73" s="66"/>
      <c r="I73" s="66"/>
      <c r="J73" s="66"/>
      <c r="K73" s="66"/>
      <c r="L73" s="130"/>
      <c r="M73" s="131"/>
      <c r="N73" s="126"/>
      <c r="O73" s="132"/>
      <c r="P73" s="131"/>
      <c r="Q73" s="131"/>
      <c r="R73" s="133"/>
      <c r="S73" s="65"/>
      <c r="T73" s="65"/>
      <c r="U73" s="65"/>
      <c r="V73" s="65"/>
      <c r="W73" s="65"/>
      <c r="X73" s="133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126"/>
      <c r="C74" s="126"/>
      <c r="D74" s="127"/>
      <c r="E74" s="66"/>
      <c r="F74" s="66"/>
      <c r="G74" s="66"/>
      <c r="H74" s="66"/>
      <c r="I74" s="66"/>
      <c r="J74" s="66"/>
      <c r="K74" s="66"/>
      <c r="L74" s="130"/>
      <c r="M74" s="131"/>
      <c r="N74" s="126"/>
      <c r="O74" s="132"/>
      <c r="P74" s="131"/>
      <c r="Q74" s="131"/>
      <c r="R74" s="133"/>
      <c r="S74" s="65"/>
      <c r="T74" s="65"/>
      <c r="U74" s="65"/>
      <c r="V74" s="65"/>
      <c r="W74" s="65"/>
      <c r="X74" s="133"/>
      <c r="Y74" s="116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0" customFormat="1" ht="21.75" customHeight="1">
      <c r="A75" s="137"/>
      <c r="B75" s="6"/>
      <c r="C75" s="6"/>
      <c r="D75" s="7"/>
      <c r="E75" s="8"/>
      <c r="F75" s="8"/>
      <c r="G75" s="8"/>
      <c r="H75" s="8"/>
      <c r="I75" s="8"/>
      <c r="J75" s="8"/>
      <c r="K75" s="8"/>
      <c r="L75" s="11"/>
      <c r="M75" s="12"/>
      <c r="N75" s="13"/>
      <c r="O75" s="14"/>
      <c r="P75" s="12"/>
      <c r="Q75" s="12"/>
      <c r="R75" s="15"/>
      <c r="S75" s="16"/>
      <c r="T75" s="16"/>
      <c r="U75" s="16"/>
      <c r="V75" s="16"/>
      <c r="W75" s="16"/>
      <c r="X75" s="15"/>
      <c r="Y75" s="116"/>
      <c r="Z75" s="16"/>
      <c r="AA75" s="16"/>
      <c r="AB75" s="16"/>
      <c r="AC75" s="16"/>
      <c r="AD75" s="134"/>
      <c r="AE75" s="134"/>
      <c r="AF75" s="134"/>
      <c r="AG75" s="134"/>
      <c r="AH75" s="134"/>
      <c r="AI75" s="134"/>
    </row>
    <row r="76" spans="1:35" s="10" customFormat="1" ht="21.75" customHeight="1">
      <c r="A76" s="137"/>
      <c r="B76" s="6"/>
      <c r="C76" s="6"/>
      <c r="D76" s="7"/>
      <c r="E76" s="8"/>
      <c r="F76" s="8"/>
      <c r="G76" s="8"/>
      <c r="H76" s="8"/>
      <c r="I76" s="8"/>
      <c r="J76" s="8"/>
      <c r="K76" s="8"/>
      <c r="L76" s="11"/>
      <c r="M76" s="12"/>
      <c r="N76" s="13"/>
      <c r="O76" s="14"/>
      <c r="P76" s="12"/>
      <c r="Q76" s="12"/>
      <c r="R76" s="15"/>
      <c r="S76" s="16"/>
      <c r="T76" s="16"/>
      <c r="U76" s="16"/>
      <c r="V76" s="16"/>
      <c r="W76" s="16"/>
      <c r="X76" s="15"/>
      <c r="Y76" s="116"/>
      <c r="Z76" s="16"/>
      <c r="AA76" s="16"/>
      <c r="AB76" s="16"/>
      <c r="AC76" s="16"/>
      <c r="AD76" s="134"/>
      <c r="AE76" s="134"/>
      <c r="AF76" s="134"/>
      <c r="AG76" s="134"/>
      <c r="AH76" s="134"/>
      <c r="AI76" s="134"/>
    </row>
    <row r="77" spans="1:35" s="10" customFormat="1" ht="21.75" customHeight="1">
      <c r="A77" s="137"/>
      <c r="B77" s="6"/>
      <c r="C77" s="6"/>
      <c r="D77" s="7"/>
      <c r="E77" s="8"/>
      <c r="F77" s="8"/>
      <c r="G77" s="8"/>
      <c r="H77" s="8"/>
      <c r="I77" s="8"/>
      <c r="J77" s="8"/>
      <c r="K77" s="8"/>
      <c r="L77" s="11"/>
      <c r="M77" s="12"/>
      <c r="N77" s="13"/>
      <c r="O77" s="14"/>
      <c r="P77" s="12"/>
      <c r="Q77" s="12"/>
      <c r="R77" s="15"/>
      <c r="S77" s="16"/>
      <c r="T77" s="16"/>
      <c r="U77" s="16"/>
      <c r="V77" s="16"/>
      <c r="W77" s="16"/>
      <c r="X77" s="15"/>
      <c r="Y77" s="8"/>
      <c r="Z77" s="16"/>
      <c r="AA77" s="16"/>
      <c r="AB77" s="16"/>
      <c r="AC77" s="16"/>
      <c r="AD77" s="134"/>
      <c r="AE77" s="134"/>
      <c r="AF77" s="134"/>
      <c r="AG77" s="134"/>
      <c r="AH77" s="134"/>
      <c r="AI77" s="134"/>
    </row>
    <row r="78" spans="1:35" s="10" customFormat="1" ht="21.75" customHeight="1">
      <c r="A78" s="137"/>
      <c r="B78" s="6"/>
      <c r="C78" s="6"/>
      <c r="D78" s="7"/>
      <c r="E78" s="8"/>
      <c r="F78" s="8"/>
      <c r="G78" s="8"/>
      <c r="H78" s="8"/>
      <c r="I78" s="8"/>
      <c r="J78" s="8"/>
      <c r="K78" s="8"/>
      <c r="L78" s="11"/>
      <c r="M78" s="12"/>
      <c r="N78" s="13"/>
      <c r="O78" s="14"/>
      <c r="P78" s="12"/>
      <c r="Q78" s="12"/>
      <c r="R78" s="15"/>
      <c r="S78" s="16"/>
      <c r="T78" s="16"/>
      <c r="U78" s="16"/>
      <c r="V78" s="16"/>
      <c r="W78" s="16"/>
      <c r="X78" s="15"/>
      <c r="Y78" s="8"/>
      <c r="Z78" s="16"/>
      <c r="AA78" s="16"/>
      <c r="AB78" s="16"/>
      <c r="AC78" s="16"/>
      <c r="AD78" s="134"/>
      <c r="AE78" s="134"/>
      <c r="AF78" s="134"/>
      <c r="AG78" s="134"/>
      <c r="AH78" s="134"/>
      <c r="AI78" s="134"/>
    </row>
    <row r="79" spans="1:35" s="10" customFormat="1" ht="21.75" customHeight="1">
      <c r="A79" s="137"/>
      <c r="B79" s="6"/>
      <c r="C79" s="6"/>
      <c r="D79" s="7"/>
      <c r="E79" s="8"/>
      <c r="F79" s="8"/>
      <c r="G79" s="8"/>
      <c r="H79" s="8"/>
      <c r="I79" s="8"/>
      <c r="J79" s="8"/>
      <c r="K79" s="8"/>
      <c r="L79" s="11"/>
      <c r="M79" s="12"/>
      <c r="N79" s="13"/>
      <c r="O79" s="14"/>
      <c r="P79" s="12"/>
      <c r="Q79" s="12"/>
      <c r="R79" s="15"/>
      <c r="S79" s="16"/>
      <c r="T79" s="16"/>
      <c r="U79" s="16"/>
      <c r="V79" s="16"/>
      <c r="W79" s="16"/>
      <c r="X79" s="15"/>
      <c r="Y79" s="8"/>
      <c r="Z79" s="16"/>
      <c r="AA79" s="16"/>
      <c r="AB79" s="16"/>
      <c r="AC79" s="16"/>
      <c r="AD79" s="134"/>
      <c r="AE79" s="134"/>
      <c r="AF79" s="134"/>
      <c r="AG79" s="134"/>
      <c r="AH79" s="134"/>
      <c r="AI79" s="134"/>
    </row>
    <row r="80" spans="1:35" s="10" customFormat="1" ht="21.75" customHeight="1">
      <c r="A80" s="137"/>
      <c r="B80" s="6"/>
      <c r="C80" s="6"/>
      <c r="D80" s="7"/>
      <c r="E80" s="8"/>
      <c r="F80" s="8"/>
      <c r="G80" s="8"/>
      <c r="H80" s="8"/>
      <c r="I80" s="8"/>
      <c r="J80" s="8"/>
      <c r="K80" s="8"/>
      <c r="L80" s="11"/>
      <c r="M80" s="12"/>
      <c r="N80" s="13"/>
      <c r="O80" s="14"/>
      <c r="P80" s="12"/>
      <c r="Q80" s="12"/>
      <c r="R80" s="15"/>
      <c r="S80" s="16"/>
      <c r="T80" s="16"/>
      <c r="U80" s="16"/>
      <c r="V80" s="16"/>
      <c r="W80" s="16"/>
      <c r="X80" s="15"/>
      <c r="Y80" s="8"/>
      <c r="Z80" s="16"/>
      <c r="AA80" s="16"/>
      <c r="AB80" s="16"/>
      <c r="AC80" s="16"/>
      <c r="AD80" s="134"/>
      <c r="AE80" s="134"/>
      <c r="AF80" s="134"/>
      <c r="AG80" s="134"/>
      <c r="AH80" s="134"/>
      <c r="AI80" s="134"/>
    </row>
    <row r="81" spans="1:35" s="10" customFormat="1" ht="21.75" customHeight="1">
      <c r="A81" s="137"/>
      <c r="B81" s="6"/>
      <c r="C81" s="6"/>
      <c r="D81" s="7"/>
      <c r="E81" s="8"/>
      <c r="F81" s="8"/>
      <c r="G81" s="8"/>
      <c r="H81" s="8"/>
      <c r="I81" s="8"/>
      <c r="J81" s="8"/>
      <c r="K81" s="8"/>
      <c r="L81" s="11"/>
      <c r="M81" s="12"/>
      <c r="N81" s="13"/>
      <c r="O81" s="14"/>
      <c r="P81" s="12"/>
      <c r="Q81" s="12"/>
      <c r="R81" s="15"/>
      <c r="S81" s="16"/>
      <c r="T81" s="16"/>
      <c r="U81" s="16"/>
      <c r="V81" s="16"/>
      <c r="W81" s="16"/>
      <c r="X81" s="15"/>
      <c r="Y81" s="8"/>
      <c r="Z81" s="16"/>
      <c r="AA81" s="16"/>
      <c r="AB81" s="16"/>
      <c r="AC81" s="16"/>
      <c r="AD81" s="134"/>
      <c r="AE81" s="134"/>
      <c r="AF81" s="134"/>
      <c r="AG81" s="134"/>
      <c r="AH81" s="134"/>
      <c r="AI81" s="134"/>
    </row>
    <row r="82" spans="1:35">
      <c r="Y82" s="8"/>
    </row>
    <row r="83" spans="1:35">
      <c r="Y83" s="8"/>
    </row>
    <row r="84" spans="1:35">
      <c r="Y84" s="8"/>
    </row>
    <row r="85" spans="1:35">
      <c r="Y85" s="8"/>
    </row>
    <row r="86" spans="1:35">
      <c r="Y86" s="8"/>
    </row>
    <row r="87" spans="1:35">
      <c r="Y87" s="8"/>
    </row>
    <row r="88" spans="1:35">
      <c r="Y88" s="8"/>
    </row>
    <row r="89" spans="1:35">
      <c r="Y89" s="8"/>
    </row>
    <row r="90" spans="1:35">
      <c r="Y90" s="8"/>
    </row>
    <row r="91" spans="1:35">
      <c r="Y91" s="65"/>
    </row>
    <row r="92" spans="1:35">
      <c r="Y92" s="65"/>
    </row>
    <row r="93" spans="1:35">
      <c r="Y93" s="65"/>
    </row>
    <row r="94" spans="1:35">
      <c r="Y94" s="65"/>
    </row>
    <row r="95" spans="1:35">
      <c r="Y95" s="133"/>
    </row>
    <row r="96" spans="1:35">
      <c r="Y96" s="133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  <row r="128" spans="25:25">
      <c r="Y128" s="133"/>
    </row>
    <row r="129" spans="25:25">
      <c r="Y129" s="133"/>
    </row>
  </sheetData>
  <mergeCells count="17">
    <mergeCell ref="D16:M16"/>
    <mergeCell ref="W4:W5"/>
    <mergeCell ref="L5:M5"/>
    <mergeCell ref="N5:Q5"/>
    <mergeCell ref="R5:S5"/>
    <mergeCell ref="N6:O6"/>
    <mergeCell ref="P6:Q6"/>
    <mergeCell ref="T13:W13"/>
    <mergeCell ref="D1:W1"/>
    <mergeCell ref="D2:W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27"/>
  <sheetViews>
    <sheetView view="pageBreakPreview" topLeftCell="B1" zoomScale="80" zoomScaleSheetLayoutView="80" workbookViewId="0">
      <pane ySplit="6" topLeftCell="A7" activePane="bottomLeft" state="frozen"/>
      <selection activeCell="C69" sqref="C69"/>
      <selection pane="bottomLeft" activeCell="B13" sqref="A13:XFD13"/>
    </sheetView>
  </sheetViews>
  <sheetFormatPr defaultRowHeight="23.25"/>
  <cols>
    <col min="1" max="1" width="7.875" style="115" hidden="1" customWidth="1"/>
    <col min="2" max="2" width="4" style="6" customWidth="1"/>
    <col min="3" max="3" width="3.375" style="6" customWidth="1"/>
    <col min="4" max="4" width="50.625" style="7" customWidth="1"/>
    <col min="5" max="6" width="9.625" style="8" customWidth="1"/>
    <col min="7" max="7" width="11" style="8" customWidth="1"/>
    <col min="8" max="9" width="9.5" style="8" customWidth="1"/>
    <col min="10" max="10" width="11" style="8" customWidth="1"/>
    <col min="11" max="11" width="9.625" style="8" customWidth="1"/>
    <col min="12" max="12" width="8.125" style="11" customWidth="1"/>
    <col min="13" max="13" width="10.5" style="12" customWidth="1"/>
    <col min="14" max="14" width="5.5" style="13" customWidth="1"/>
    <col min="15" max="15" width="5.5" style="14" customWidth="1"/>
    <col min="16" max="17" width="5.5" style="12" customWidth="1"/>
    <col min="18" max="19" width="7.625" style="15" customWidth="1"/>
    <col min="20" max="20" width="11" style="16" customWidth="1"/>
    <col min="21" max="23" width="9.875" style="16" customWidth="1"/>
    <col min="24" max="25" width="7.625" style="15" customWidth="1"/>
    <col min="26" max="29" width="9" style="16"/>
    <col min="30" max="35" width="9" style="134"/>
    <col min="36" max="16384" width="9" style="8"/>
  </cols>
  <sheetData>
    <row r="1" spans="1:35" s="1330" customFormat="1" ht="29.25">
      <c r="B1" s="1336"/>
      <c r="C1" s="1336"/>
      <c r="D1" s="2436" t="s">
        <v>229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51"/>
      <c r="Y1" s="1351"/>
    </row>
    <row r="2" spans="1:35" s="1334" customFormat="1" ht="23.25" customHeight="1">
      <c r="B2" s="1332"/>
      <c r="C2" s="1332"/>
      <c r="D2" s="2436" t="s">
        <v>1134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28"/>
      <c r="Y2" s="1333"/>
    </row>
    <row r="3" spans="1:35" ht="27.75" customHeight="1">
      <c r="Y3" s="671"/>
    </row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5" s="50" customFormat="1">
      <c r="B7" s="40"/>
      <c r="C7" s="40"/>
      <c r="D7" s="42" t="s">
        <v>1135</v>
      </c>
      <c r="E7" s="43"/>
      <c r="F7" s="46"/>
      <c r="G7" s="46"/>
      <c r="H7" s="46"/>
      <c r="I7" s="46"/>
      <c r="J7" s="46"/>
      <c r="K7" s="46"/>
      <c r="L7" s="45"/>
      <c r="M7" s="46"/>
      <c r="N7" s="40"/>
      <c r="O7" s="47"/>
      <c r="P7" s="48"/>
      <c r="Q7" s="49"/>
      <c r="R7" s="44"/>
      <c r="S7" s="44"/>
      <c r="T7" s="46"/>
      <c r="U7" s="46"/>
      <c r="V7" s="46"/>
      <c r="W7" s="46"/>
      <c r="X7" s="44"/>
      <c r="Y7" s="826"/>
    </row>
    <row r="8" spans="1:35" s="66" customFormat="1">
      <c r="A8" s="65" t="s">
        <v>784</v>
      </c>
      <c r="B8" s="59">
        <v>1</v>
      </c>
      <c r="C8" s="59">
        <v>1</v>
      </c>
      <c r="D8" s="82" t="s">
        <v>1136</v>
      </c>
      <c r="E8" s="55">
        <v>200000</v>
      </c>
      <c r="F8" s="56"/>
      <c r="G8" s="56"/>
      <c r="H8" s="83">
        <v>200000</v>
      </c>
      <c r="I8" s="56"/>
      <c r="J8" s="56"/>
      <c r="K8" s="451">
        <f>SUM(E8-H8)</f>
        <v>0</v>
      </c>
      <c r="L8" s="57" t="s">
        <v>44</v>
      </c>
      <c r="M8" s="64" t="s">
        <v>1450</v>
      </c>
      <c r="N8" s="59">
        <v>50</v>
      </c>
      <c r="O8" s="85" t="s">
        <v>31</v>
      </c>
      <c r="P8" s="61">
        <v>50</v>
      </c>
      <c r="Q8" s="60" t="s">
        <v>31</v>
      </c>
      <c r="R8" s="62">
        <v>80</v>
      </c>
      <c r="S8" s="381">
        <v>96</v>
      </c>
      <c r="T8" s="163" t="s">
        <v>170</v>
      </c>
      <c r="U8" s="163" t="s">
        <v>170</v>
      </c>
      <c r="V8" s="163" t="s">
        <v>170</v>
      </c>
      <c r="W8" s="163" t="s">
        <v>170</v>
      </c>
      <c r="X8" s="62" t="s">
        <v>41</v>
      </c>
      <c r="Y8" s="163" t="s">
        <v>170</v>
      </c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s="78" customFormat="1" ht="46.5">
      <c r="A9" s="94" t="s">
        <v>784</v>
      </c>
      <c r="B9" s="918">
        <v>2</v>
      </c>
      <c r="C9" s="918">
        <v>2</v>
      </c>
      <c r="D9" s="54" t="s">
        <v>1139</v>
      </c>
      <c r="E9" s="368"/>
      <c r="F9" s="368"/>
      <c r="G9" s="71">
        <v>583300</v>
      </c>
      <c r="H9" s="71"/>
      <c r="I9" s="72"/>
      <c r="J9" s="72"/>
      <c r="K9" s="72"/>
      <c r="L9" s="117" t="s">
        <v>49</v>
      </c>
      <c r="M9" s="74"/>
      <c r="N9" s="919">
        <v>63</v>
      </c>
      <c r="O9" s="75" t="s">
        <v>31</v>
      </c>
      <c r="P9" s="76"/>
      <c r="Q9" s="77"/>
      <c r="R9" s="68">
        <v>80</v>
      </c>
      <c r="S9" s="445"/>
      <c r="T9" s="72"/>
      <c r="U9" s="72"/>
      <c r="V9" s="72"/>
      <c r="W9" s="72"/>
      <c r="X9" s="68" t="s">
        <v>36</v>
      </c>
      <c r="Y9" s="163" t="s">
        <v>131</v>
      </c>
    </row>
    <row r="10" spans="1:35" s="65" customFormat="1" ht="46.5">
      <c r="A10" s="65" t="s">
        <v>784</v>
      </c>
      <c r="B10" s="59">
        <v>3</v>
      </c>
      <c r="C10" s="918">
        <v>3</v>
      </c>
      <c r="D10" s="82" t="s">
        <v>1137</v>
      </c>
      <c r="E10" s="55">
        <v>100000</v>
      </c>
      <c r="F10" s="64"/>
      <c r="G10" s="64"/>
      <c r="H10" s="83">
        <v>100000</v>
      </c>
      <c r="I10" s="64"/>
      <c r="J10" s="64"/>
      <c r="K10" s="451">
        <f>SUM(E10-H10)</f>
        <v>0</v>
      </c>
      <c r="L10" s="98" t="s">
        <v>52</v>
      </c>
      <c r="M10" s="98" t="s">
        <v>1451</v>
      </c>
      <c r="N10" s="59">
        <v>100</v>
      </c>
      <c r="O10" s="85" t="s">
        <v>31</v>
      </c>
      <c r="P10" s="61">
        <v>101</v>
      </c>
      <c r="Q10" s="60" t="s">
        <v>31</v>
      </c>
      <c r="R10" s="62">
        <v>80</v>
      </c>
      <c r="S10" s="381">
        <v>90.1</v>
      </c>
      <c r="T10" s="163" t="s">
        <v>170</v>
      </c>
      <c r="U10" s="163" t="s">
        <v>170</v>
      </c>
      <c r="V10" s="163" t="s">
        <v>170</v>
      </c>
      <c r="W10" s="163" t="s">
        <v>170</v>
      </c>
      <c r="X10" s="62" t="s">
        <v>56</v>
      </c>
      <c r="Y10" s="163" t="s">
        <v>170</v>
      </c>
    </row>
    <row r="11" spans="1:35" s="50" customFormat="1">
      <c r="B11" s="40"/>
      <c r="C11" s="40"/>
      <c r="D11" s="42" t="s">
        <v>1140</v>
      </c>
      <c r="E11" s="43"/>
      <c r="F11" s="46"/>
      <c r="G11" s="46"/>
      <c r="H11" s="46"/>
      <c r="I11" s="46"/>
      <c r="J11" s="46"/>
      <c r="K11" s="46"/>
      <c r="L11" s="45"/>
      <c r="M11" s="46"/>
      <c r="N11" s="40"/>
      <c r="O11" s="47"/>
      <c r="P11" s="48"/>
      <c r="Q11" s="49"/>
      <c r="R11" s="44"/>
      <c r="S11" s="44"/>
      <c r="T11" s="46"/>
      <c r="U11" s="46"/>
      <c r="V11" s="46"/>
      <c r="W11" s="46"/>
      <c r="X11" s="44"/>
      <c r="Y11" s="668"/>
    </row>
    <row r="12" spans="1:35" s="66" customFormat="1">
      <c r="A12" s="65" t="s">
        <v>778</v>
      </c>
      <c r="B12" s="59">
        <v>4</v>
      </c>
      <c r="C12" s="59">
        <v>1</v>
      </c>
      <c r="D12" s="97" t="s">
        <v>1141</v>
      </c>
      <c r="E12" s="55">
        <v>90000</v>
      </c>
      <c r="F12" s="56"/>
      <c r="G12" s="56"/>
      <c r="H12" s="83">
        <v>90000</v>
      </c>
      <c r="I12" s="56"/>
      <c r="J12" s="56"/>
      <c r="K12" s="56"/>
      <c r="L12" s="57" t="s">
        <v>73</v>
      </c>
      <c r="M12" s="64" t="s">
        <v>1766</v>
      </c>
      <c r="N12" s="59">
        <v>30</v>
      </c>
      <c r="O12" s="85" t="s">
        <v>31</v>
      </c>
      <c r="P12" s="61">
        <v>30</v>
      </c>
      <c r="Q12" s="60" t="s">
        <v>31</v>
      </c>
      <c r="R12" s="62">
        <v>80</v>
      </c>
      <c r="S12" s="62">
        <v>80</v>
      </c>
      <c r="T12" s="163" t="s">
        <v>170</v>
      </c>
      <c r="U12" s="163" t="s">
        <v>170</v>
      </c>
      <c r="V12" s="163" t="s">
        <v>170</v>
      </c>
      <c r="W12" s="163" t="s">
        <v>170</v>
      </c>
      <c r="X12" s="62" t="s">
        <v>41</v>
      </c>
      <c r="Y12" s="163" t="s">
        <v>170</v>
      </c>
      <c r="Z12" s="65" t="s">
        <v>33</v>
      </c>
      <c r="AA12" s="65"/>
      <c r="AB12" s="65"/>
      <c r="AC12" s="65"/>
      <c r="AD12" s="65"/>
      <c r="AE12" s="65"/>
      <c r="AF12" s="65"/>
      <c r="AG12" s="65"/>
      <c r="AH12" s="65"/>
      <c r="AI12" s="65"/>
    </row>
    <row r="13" spans="1:35" s="65" customFormat="1" ht="46.5">
      <c r="A13" s="65" t="s">
        <v>784</v>
      </c>
      <c r="B13" s="59">
        <v>5</v>
      </c>
      <c r="C13" s="918">
        <v>2</v>
      </c>
      <c r="D13" s="97" t="s">
        <v>1138</v>
      </c>
      <c r="E13" s="55">
        <v>70000</v>
      </c>
      <c r="F13" s="64"/>
      <c r="G13" s="64"/>
      <c r="H13" s="1132" t="s">
        <v>1353</v>
      </c>
      <c r="I13" s="64"/>
      <c r="J13" s="64"/>
      <c r="K13" s="64"/>
      <c r="L13" s="57" t="s">
        <v>73</v>
      </c>
      <c r="M13" s="57" t="s">
        <v>1767</v>
      </c>
      <c r="N13" s="59">
        <v>40</v>
      </c>
      <c r="O13" s="85" t="s">
        <v>31</v>
      </c>
      <c r="P13" s="1132" t="s">
        <v>1353</v>
      </c>
      <c r="Q13" s="60"/>
      <c r="R13" s="62">
        <v>80</v>
      </c>
      <c r="S13" s="1132" t="s">
        <v>1353</v>
      </c>
      <c r="T13" s="64"/>
      <c r="U13" s="64"/>
      <c r="V13" s="64"/>
      <c r="W13" s="64"/>
      <c r="X13" s="62" t="s">
        <v>56</v>
      </c>
      <c r="Y13" s="163" t="s">
        <v>170</v>
      </c>
    </row>
    <row r="14" spans="1:35" s="66" customFormat="1">
      <c r="A14" s="65"/>
      <c r="B14" s="126"/>
      <c r="C14" s="126"/>
      <c r="D14" s="127"/>
      <c r="L14" s="130"/>
      <c r="M14" s="131"/>
      <c r="N14" s="126"/>
      <c r="O14" s="132"/>
      <c r="P14" s="131"/>
      <c r="Q14" s="131"/>
      <c r="R14" s="133"/>
      <c r="S14" s="133"/>
      <c r="T14" s="65"/>
      <c r="U14" s="65"/>
      <c r="V14" s="65"/>
      <c r="W14" s="65"/>
      <c r="X14" s="133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s="66" customFormat="1">
      <c r="A15" s="65"/>
      <c r="B15" s="126"/>
      <c r="C15" s="126"/>
      <c r="D15" s="2457" t="s">
        <v>100</v>
      </c>
      <c r="E15" s="2457"/>
      <c r="F15" s="2457"/>
      <c r="G15" s="2457"/>
      <c r="H15" s="2457"/>
      <c r="I15" s="2457"/>
      <c r="J15" s="2457"/>
      <c r="K15" s="2457"/>
      <c r="L15" s="2457"/>
      <c r="M15" s="2457"/>
      <c r="N15" s="126"/>
      <c r="O15" s="132"/>
      <c r="P15" s="131"/>
      <c r="Q15" s="131"/>
      <c r="R15" s="133"/>
      <c r="S15" s="133"/>
      <c r="T15" s="65"/>
      <c r="U15" s="65"/>
      <c r="V15" s="65"/>
      <c r="W15" s="65"/>
      <c r="X15" s="133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s="66" customFormat="1" ht="21.75" customHeight="1">
      <c r="A16" s="65"/>
      <c r="B16" s="126"/>
      <c r="C16" s="126"/>
      <c r="D16" s="127"/>
      <c r="L16" s="130"/>
      <c r="M16" s="131"/>
      <c r="N16" s="126"/>
      <c r="O16" s="132"/>
      <c r="P16" s="131"/>
      <c r="Q16" s="131"/>
      <c r="R16" s="133"/>
      <c r="S16" s="133"/>
      <c r="T16" s="65"/>
      <c r="U16" s="65"/>
      <c r="V16" s="65"/>
      <c r="W16" s="65"/>
      <c r="X16" s="133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1:35" s="66" customFormat="1" ht="21.75" customHeight="1">
      <c r="A17" s="65"/>
      <c r="B17" s="126"/>
      <c r="C17" s="126"/>
      <c r="D17" s="127"/>
      <c r="L17" s="130"/>
      <c r="M17" s="131"/>
      <c r="N17" s="126"/>
      <c r="O17" s="132"/>
      <c r="P17" s="131"/>
      <c r="Q17" s="131"/>
      <c r="R17" s="133"/>
      <c r="S17" s="133"/>
      <c r="T17" s="65"/>
      <c r="U17" s="65"/>
      <c r="V17" s="65"/>
      <c r="W17" s="65"/>
      <c r="X17" s="133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</row>
    <row r="18" spans="1:35" s="66" customFormat="1" ht="21.75" customHeight="1">
      <c r="A18" s="65"/>
      <c r="B18" s="126"/>
      <c r="C18" s="126"/>
      <c r="D18" s="127"/>
      <c r="L18" s="130"/>
      <c r="M18" s="131"/>
      <c r="N18" s="126"/>
      <c r="O18" s="132"/>
      <c r="P18" s="131"/>
      <c r="Q18" s="131"/>
      <c r="R18" s="133"/>
      <c r="S18" s="133"/>
      <c r="T18" s="65"/>
      <c r="U18" s="65"/>
      <c r="V18" s="65"/>
      <c r="W18" s="65"/>
      <c r="X18" s="133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35" s="66" customFormat="1" ht="21.75" customHeight="1">
      <c r="A19" s="65"/>
      <c r="B19" s="126"/>
      <c r="C19" s="126"/>
      <c r="D19" s="127"/>
      <c r="L19" s="130"/>
      <c r="M19" s="131"/>
      <c r="N19" s="126"/>
      <c r="O19" s="132"/>
      <c r="P19" s="131"/>
      <c r="Q19" s="131"/>
      <c r="R19" s="133"/>
      <c r="S19" s="133"/>
      <c r="T19" s="65"/>
      <c r="U19" s="65"/>
      <c r="V19" s="65"/>
      <c r="W19" s="65"/>
      <c r="X19" s="133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</row>
    <row r="20" spans="1:35" s="66" customFormat="1" ht="21.75" customHeight="1">
      <c r="A20" s="65"/>
      <c r="B20" s="126"/>
      <c r="C20" s="126"/>
      <c r="D20" s="127"/>
      <c r="L20" s="130"/>
      <c r="M20" s="131"/>
      <c r="N20" s="126"/>
      <c r="O20" s="132"/>
      <c r="P20" s="131"/>
      <c r="Q20" s="131"/>
      <c r="R20" s="133"/>
      <c r="S20" s="133"/>
      <c r="T20" s="65"/>
      <c r="U20" s="65"/>
      <c r="V20" s="65"/>
      <c r="W20" s="65"/>
      <c r="X20" s="133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  <row r="21" spans="1:35" s="66" customFormat="1" ht="21.75" customHeight="1">
      <c r="A21" s="65"/>
      <c r="B21" s="126"/>
      <c r="C21" s="126"/>
      <c r="D21" s="127"/>
      <c r="L21" s="130"/>
      <c r="M21" s="131"/>
      <c r="N21" s="126"/>
      <c r="O21" s="132"/>
      <c r="P21" s="131"/>
      <c r="Q21" s="131"/>
      <c r="R21" s="133"/>
      <c r="S21" s="133"/>
      <c r="T21" s="65"/>
      <c r="U21" s="65"/>
      <c r="V21" s="65"/>
      <c r="W21" s="65"/>
      <c r="X21" s="133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5" s="129" customFormat="1" ht="21.75" customHeight="1">
      <c r="A22" s="133"/>
      <c r="B22" s="126"/>
      <c r="C22" s="126"/>
      <c r="D22" s="127"/>
      <c r="E22" s="66"/>
      <c r="F22" s="66"/>
      <c r="G22" s="66"/>
      <c r="H22" s="66"/>
      <c r="I22" s="66"/>
      <c r="J22" s="66"/>
      <c r="K22" s="66"/>
      <c r="L22" s="130"/>
      <c r="M22" s="131"/>
      <c r="N22" s="126"/>
      <c r="O22" s="132"/>
      <c r="P22" s="131"/>
      <c r="Q22" s="131"/>
      <c r="R22" s="133"/>
      <c r="S22" s="133"/>
      <c r="T22" s="65"/>
      <c r="U22" s="65"/>
      <c r="V22" s="65"/>
      <c r="W22" s="65"/>
      <c r="X22" s="133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1:35" s="129" customFormat="1" ht="21.75" customHeight="1">
      <c r="A23" s="133"/>
      <c r="B23" s="126"/>
      <c r="C23" s="126"/>
      <c r="D23" s="127"/>
      <c r="E23" s="66"/>
      <c r="F23" s="66"/>
      <c r="G23" s="66"/>
      <c r="H23" s="66"/>
      <c r="I23" s="66"/>
      <c r="J23" s="66"/>
      <c r="K23" s="66"/>
      <c r="L23" s="130"/>
      <c r="M23" s="131"/>
      <c r="N23" s="126"/>
      <c r="O23" s="132"/>
      <c r="P23" s="131"/>
      <c r="Q23" s="131"/>
      <c r="R23" s="133"/>
      <c r="S23" s="133"/>
      <c r="T23" s="65"/>
      <c r="U23" s="65"/>
      <c r="V23" s="65"/>
      <c r="W23" s="65"/>
      <c r="X23" s="133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s="129" customFormat="1" ht="21.75" customHeight="1">
      <c r="A24" s="133"/>
      <c r="B24" s="126"/>
      <c r="C24" s="126"/>
      <c r="D24" s="127"/>
      <c r="E24" s="66"/>
      <c r="F24" s="66"/>
      <c r="G24" s="66"/>
      <c r="H24" s="66"/>
      <c r="I24" s="66"/>
      <c r="J24" s="66"/>
      <c r="K24" s="66"/>
      <c r="L24" s="130"/>
      <c r="M24" s="131"/>
      <c r="N24" s="126"/>
      <c r="O24" s="132"/>
      <c r="P24" s="131"/>
      <c r="Q24" s="131"/>
      <c r="R24" s="133"/>
      <c r="S24" s="133"/>
      <c r="T24" s="65"/>
      <c r="U24" s="65"/>
      <c r="V24" s="65"/>
      <c r="W24" s="65"/>
      <c r="X24" s="133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s="129" customFormat="1" ht="21.75" customHeight="1">
      <c r="A25" s="133"/>
      <c r="B25" s="126"/>
      <c r="C25" s="126"/>
      <c r="D25" s="127"/>
      <c r="E25" s="66"/>
      <c r="F25" s="66"/>
      <c r="G25" s="66"/>
      <c r="H25" s="66"/>
      <c r="I25" s="66"/>
      <c r="J25" s="66"/>
      <c r="K25" s="66"/>
      <c r="L25" s="130"/>
      <c r="M25" s="131"/>
      <c r="N25" s="126"/>
      <c r="O25" s="132"/>
      <c r="P25" s="131"/>
      <c r="Q25" s="131"/>
      <c r="R25" s="133"/>
      <c r="S25" s="133"/>
      <c r="T25" s="65"/>
      <c r="U25" s="65"/>
      <c r="V25" s="65"/>
      <c r="W25" s="65"/>
      <c r="X25" s="133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5" s="129" customFormat="1" ht="21.75" customHeight="1">
      <c r="A26" s="133"/>
      <c r="B26" s="126"/>
      <c r="C26" s="126"/>
      <c r="D26" s="127"/>
      <c r="E26" s="66"/>
      <c r="F26" s="66"/>
      <c r="G26" s="66"/>
      <c r="H26" s="66"/>
      <c r="I26" s="66"/>
      <c r="J26" s="66"/>
      <c r="K26" s="66"/>
      <c r="L26" s="130"/>
      <c r="M26" s="131"/>
      <c r="N26" s="126"/>
      <c r="O26" s="132"/>
      <c r="P26" s="131"/>
      <c r="Q26" s="131"/>
      <c r="R26" s="133"/>
      <c r="S26" s="133"/>
      <c r="T26" s="65"/>
      <c r="U26" s="65"/>
      <c r="V26" s="65"/>
      <c r="W26" s="65"/>
      <c r="X26" s="133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</row>
    <row r="27" spans="1:35" s="129" customFormat="1" ht="21.75" customHeight="1">
      <c r="A27" s="133"/>
      <c r="B27" s="126"/>
      <c r="C27" s="126"/>
      <c r="D27" s="127"/>
      <c r="E27" s="66"/>
      <c r="F27" s="66"/>
      <c r="G27" s="66"/>
      <c r="H27" s="66"/>
      <c r="I27" s="66"/>
      <c r="J27" s="66"/>
      <c r="K27" s="66"/>
      <c r="L27" s="130"/>
      <c r="M27" s="131"/>
      <c r="N27" s="126"/>
      <c r="O27" s="132"/>
      <c r="P27" s="131"/>
      <c r="Q27" s="131"/>
      <c r="R27" s="133"/>
      <c r="S27" s="133"/>
      <c r="T27" s="65"/>
      <c r="U27" s="65"/>
      <c r="V27" s="65"/>
      <c r="W27" s="65"/>
      <c r="X27" s="133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</row>
    <row r="28" spans="1:35" s="129" customFormat="1" ht="21.75" customHeight="1">
      <c r="A28" s="133"/>
      <c r="B28" s="126"/>
      <c r="C28" s="126"/>
      <c r="D28" s="127"/>
      <c r="E28" s="66"/>
      <c r="F28" s="66"/>
      <c r="G28" s="66"/>
      <c r="H28" s="66"/>
      <c r="I28" s="66"/>
      <c r="J28" s="66"/>
      <c r="K28" s="66"/>
      <c r="L28" s="130"/>
      <c r="M28" s="131"/>
      <c r="N28" s="126"/>
      <c r="O28" s="132"/>
      <c r="P28" s="131"/>
      <c r="Q28" s="131"/>
      <c r="R28" s="133"/>
      <c r="S28" s="133"/>
      <c r="T28" s="65"/>
      <c r="U28" s="65"/>
      <c r="V28" s="65"/>
      <c r="W28" s="65"/>
      <c r="X28" s="133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35" s="129" customFormat="1" ht="21.75" customHeight="1">
      <c r="A29" s="133"/>
      <c r="B29" s="126"/>
      <c r="C29" s="126"/>
      <c r="D29" s="127"/>
      <c r="E29" s="66"/>
      <c r="F29" s="66"/>
      <c r="G29" s="66"/>
      <c r="H29" s="66"/>
      <c r="I29" s="66"/>
      <c r="J29" s="66"/>
      <c r="K29" s="66"/>
      <c r="L29" s="130"/>
      <c r="M29" s="131"/>
      <c r="N29" s="126"/>
      <c r="O29" s="132"/>
      <c r="P29" s="131"/>
      <c r="Q29" s="131"/>
      <c r="R29" s="133"/>
      <c r="S29" s="133"/>
      <c r="T29" s="65"/>
      <c r="U29" s="65"/>
      <c r="V29" s="65"/>
      <c r="W29" s="65"/>
      <c r="X29" s="133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s="129" customFormat="1" ht="21.75" customHeight="1">
      <c r="A30" s="133"/>
      <c r="B30" s="126"/>
      <c r="C30" s="126"/>
      <c r="D30" s="127"/>
      <c r="E30" s="66"/>
      <c r="F30" s="66"/>
      <c r="G30" s="66"/>
      <c r="H30" s="66"/>
      <c r="I30" s="66"/>
      <c r="J30" s="66"/>
      <c r="K30" s="66"/>
      <c r="L30" s="130"/>
      <c r="M30" s="131"/>
      <c r="N30" s="126"/>
      <c r="O30" s="132"/>
      <c r="P30" s="131"/>
      <c r="Q30" s="131"/>
      <c r="R30" s="133"/>
      <c r="S30" s="133"/>
      <c r="T30" s="65"/>
      <c r="U30" s="65"/>
      <c r="V30" s="65"/>
      <c r="W30" s="65"/>
      <c r="X30" s="133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129" customFormat="1" ht="21.75" customHeight="1">
      <c r="A31" s="133"/>
      <c r="B31" s="126"/>
      <c r="C31" s="126"/>
      <c r="D31" s="127"/>
      <c r="E31" s="66"/>
      <c r="F31" s="66"/>
      <c r="G31" s="66"/>
      <c r="H31" s="66"/>
      <c r="I31" s="66"/>
      <c r="J31" s="66"/>
      <c r="K31" s="66"/>
      <c r="L31" s="130"/>
      <c r="M31" s="131"/>
      <c r="N31" s="126"/>
      <c r="O31" s="132"/>
      <c r="P31" s="131"/>
      <c r="Q31" s="131"/>
      <c r="R31" s="133"/>
      <c r="S31" s="133"/>
      <c r="T31" s="65"/>
      <c r="U31" s="65"/>
      <c r="V31" s="65"/>
      <c r="W31" s="65"/>
      <c r="X31" s="133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129" customFormat="1" ht="21.75" customHeight="1">
      <c r="A32" s="133"/>
      <c r="B32" s="126"/>
      <c r="C32" s="126"/>
      <c r="D32" s="127"/>
      <c r="E32" s="66"/>
      <c r="F32" s="66"/>
      <c r="G32" s="66"/>
      <c r="H32" s="66"/>
      <c r="I32" s="66"/>
      <c r="J32" s="66"/>
      <c r="K32" s="66"/>
      <c r="L32" s="130"/>
      <c r="M32" s="131"/>
      <c r="N32" s="126"/>
      <c r="O32" s="132"/>
      <c r="P32" s="131"/>
      <c r="Q32" s="131"/>
      <c r="R32" s="133"/>
      <c r="S32" s="133"/>
      <c r="T32" s="65"/>
      <c r="U32" s="65"/>
      <c r="V32" s="65"/>
      <c r="W32" s="65"/>
      <c r="X32" s="133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s="129" customFormat="1" ht="21.75" customHeight="1">
      <c r="A33" s="133"/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31"/>
      <c r="N33" s="126"/>
      <c r="O33" s="132"/>
      <c r="P33" s="131"/>
      <c r="Q33" s="131"/>
      <c r="R33" s="133"/>
      <c r="S33" s="133"/>
      <c r="T33" s="65"/>
      <c r="U33" s="65"/>
      <c r="V33" s="65"/>
      <c r="W33" s="65"/>
      <c r="X33" s="133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s="129" customFormat="1" ht="21.75" customHeight="1">
      <c r="A34" s="133"/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31"/>
      <c r="N34" s="126"/>
      <c r="O34" s="132"/>
      <c r="P34" s="131"/>
      <c r="Q34" s="131"/>
      <c r="R34" s="133"/>
      <c r="S34" s="133"/>
      <c r="T34" s="65"/>
      <c r="U34" s="65"/>
      <c r="V34" s="65"/>
      <c r="W34" s="65"/>
      <c r="X34" s="133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129" customFormat="1" ht="21.75" customHeight="1">
      <c r="A35" s="133"/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31"/>
      <c r="N35" s="126"/>
      <c r="O35" s="132"/>
      <c r="P35" s="131"/>
      <c r="Q35" s="131"/>
      <c r="R35" s="133"/>
      <c r="S35" s="133"/>
      <c r="T35" s="65"/>
      <c r="U35" s="65"/>
      <c r="V35" s="65"/>
      <c r="W35" s="65"/>
      <c r="X35" s="133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129" customFormat="1" ht="21.75" customHeight="1">
      <c r="A36" s="133"/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31"/>
      <c r="N36" s="126"/>
      <c r="O36" s="132"/>
      <c r="P36" s="131"/>
      <c r="Q36" s="131"/>
      <c r="R36" s="133"/>
      <c r="S36" s="133"/>
      <c r="T36" s="65"/>
      <c r="U36" s="65"/>
      <c r="V36" s="65"/>
      <c r="W36" s="65"/>
      <c r="X36" s="133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129" customFormat="1" ht="21.75" customHeight="1">
      <c r="A37" s="133"/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31"/>
      <c r="N37" s="126"/>
      <c r="O37" s="132"/>
      <c r="P37" s="131"/>
      <c r="Q37" s="131"/>
      <c r="R37" s="133"/>
      <c r="S37" s="133"/>
      <c r="T37" s="65"/>
      <c r="U37" s="65"/>
      <c r="V37" s="65"/>
      <c r="W37" s="65"/>
      <c r="X37" s="133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31"/>
      <c r="N38" s="126"/>
      <c r="O38" s="132"/>
      <c r="P38" s="131"/>
      <c r="Q38" s="131"/>
      <c r="R38" s="133"/>
      <c r="S38" s="133"/>
      <c r="T38" s="65"/>
      <c r="U38" s="65"/>
      <c r="V38" s="65"/>
      <c r="W38" s="65"/>
      <c r="X38" s="133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31"/>
      <c r="N39" s="126"/>
      <c r="O39" s="132"/>
      <c r="P39" s="131"/>
      <c r="Q39" s="131"/>
      <c r="R39" s="133"/>
      <c r="S39" s="133"/>
      <c r="T39" s="65"/>
      <c r="U39" s="65"/>
      <c r="V39" s="65"/>
      <c r="W39" s="65"/>
      <c r="X39" s="133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31"/>
      <c r="N40" s="126"/>
      <c r="O40" s="132"/>
      <c r="P40" s="131"/>
      <c r="Q40" s="131"/>
      <c r="R40" s="133"/>
      <c r="S40" s="133"/>
      <c r="T40" s="65"/>
      <c r="U40" s="65"/>
      <c r="V40" s="65"/>
      <c r="W40" s="65"/>
      <c r="X40" s="133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31"/>
      <c r="N41" s="126"/>
      <c r="O41" s="132"/>
      <c r="P41" s="131"/>
      <c r="Q41" s="131"/>
      <c r="R41" s="133"/>
      <c r="S41" s="133"/>
      <c r="T41" s="65"/>
      <c r="U41" s="65"/>
      <c r="V41" s="65"/>
      <c r="W41" s="65"/>
      <c r="X41" s="133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31"/>
      <c r="N42" s="126"/>
      <c r="O42" s="132"/>
      <c r="P42" s="131"/>
      <c r="Q42" s="131"/>
      <c r="R42" s="133"/>
      <c r="S42" s="133"/>
      <c r="T42" s="65"/>
      <c r="U42" s="65"/>
      <c r="V42" s="65"/>
      <c r="W42" s="65"/>
      <c r="X42" s="133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31"/>
      <c r="N43" s="126"/>
      <c r="O43" s="132"/>
      <c r="P43" s="131"/>
      <c r="Q43" s="131"/>
      <c r="R43" s="133"/>
      <c r="S43" s="133"/>
      <c r="T43" s="65"/>
      <c r="U43" s="65"/>
      <c r="V43" s="65"/>
      <c r="W43" s="65"/>
      <c r="X43" s="133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31"/>
      <c r="N44" s="126"/>
      <c r="O44" s="132"/>
      <c r="P44" s="131"/>
      <c r="Q44" s="131"/>
      <c r="R44" s="133"/>
      <c r="S44" s="133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31"/>
      <c r="N45" s="126"/>
      <c r="O45" s="132"/>
      <c r="P45" s="131"/>
      <c r="Q45" s="131"/>
      <c r="R45" s="133"/>
      <c r="S45" s="133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31"/>
      <c r="N46" s="126"/>
      <c r="O46" s="132"/>
      <c r="P46" s="131"/>
      <c r="Q46" s="131"/>
      <c r="R46" s="133"/>
      <c r="S46" s="133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31"/>
      <c r="N47" s="126"/>
      <c r="O47" s="132"/>
      <c r="P47" s="131"/>
      <c r="Q47" s="131"/>
      <c r="R47" s="133"/>
      <c r="S47" s="133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31"/>
      <c r="N48" s="126"/>
      <c r="O48" s="132"/>
      <c r="P48" s="131"/>
      <c r="Q48" s="131"/>
      <c r="R48" s="126"/>
      <c r="S48" s="126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31"/>
      <c r="N49" s="126"/>
      <c r="O49" s="132"/>
      <c r="P49" s="131"/>
      <c r="Q49" s="131"/>
      <c r="R49" s="126"/>
      <c r="S49" s="126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31"/>
      <c r="N50" s="126"/>
      <c r="O50" s="132"/>
      <c r="P50" s="131"/>
      <c r="Q50" s="131"/>
      <c r="R50" s="126"/>
      <c r="S50" s="126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31"/>
      <c r="N51" s="126"/>
      <c r="O51" s="132"/>
      <c r="P51" s="131"/>
      <c r="Q51" s="131"/>
      <c r="R51" s="126"/>
      <c r="S51" s="126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31"/>
      <c r="N52" s="126"/>
      <c r="O52" s="132"/>
      <c r="P52" s="131"/>
      <c r="Q52" s="131"/>
      <c r="R52" s="126"/>
      <c r="S52" s="126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31"/>
      <c r="N53" s="126"/>
      <c r="O53" s="132"/>
      <c r="P53" s="131"/>
      <c r="Q53" s="131"/>
      <c r="R53" s="126"/>
      <c r="S53" s="126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31"/>
      <c r="N54" s="126"/>
      <c r="O54" s="132"/>
      <c r="P54" s="131"/>
      <c r="Q54" s="131"/>
      <c r="R54" s="126"/>
      <c r="S54" s="126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31"/>
      <c r="N55" s="126"/>
      <c r="O55" s="132"/>
      <c r="P55" s="131"/>
      <c r="Q55" s="131"/>
      <c r="R55" s="126"/>
      <c r="S55" s="126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31"/>
      <c r="N56" s="126"/>
      <c r="O56" s="132"/>
      <c r="P56" s="131"/>
      <c r="Q56" s="131"/>
      <c r="R56" s="126"/>
      <c r="S56" s="126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31"/>
      <c r="N57" s="126"/>
      <c r="O57" s="132"/>
      <c r="P57" s="131"/>
      <c r="Q57" s="131"/>
      <c r="R57" s="126"/>
      <c r="S57" s="126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31"/>
      <c r="N58" s="126"/>
      <c r="O58" s="132"/>
      <c r="P58" s="131"/>
      <c r="Q58" s="131"/>
      <c r="R58" s="126"/>
      <c r="S58" s="126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31"/>
      <c r="N59" s="126"/>
      <c r="O59" s="132"/>
      <c r="P59" s="131"/>
      <c r="Q59" s="131"/>
      <c r="R59" s="126"/>
      <c r="S59" s="126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31"/>
      <c r="N60" s="126"/>
      <c r="O60" s="132"/>
      <c r="P60" s="131"/>
      <c r="Q60" s="131"/>
      <c r="R60" s="126"/>
      <c r="S60" s="126"/>
      <c r="T60" s="131"/>
      <c r="U60" s="131"/>
      <c r="V60" s="131"/>
      <c r="W60" s="131"/>
      <c r="X60" s="126"/>
      <c r="Y60" s="317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31"/>
      <c r="N61" s="126"/>
      <c r="O61" s="132"/>
      <c r="P61" s="131"/>
      <c r="Q61" s="131"/>
      <c r="R61" s="126"/>
      <c r="S61" s="126"/>
      <c r="T61" s="131"/>
      <c r="U61" s="131"/>
      <c r="V61" s="131"/>
      <c r="W61" s="131"/>
      <c r="X61" s="126"/>
      <c r="Y61" s="317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31"/>
      <c r="N62" s="126"/>
      <c r="O62" s="132"/>
      <c r="P62" s="131"/>
      <c r="Q62" s="131"/>
      <c r="R62" s="126"/>
      <c r="S62" s="126"/>
      <c r="T62" s="131"/>
      <c r="U62" s="131"/>
      <c r="V62" s="131"/>
      <c r="W62" s="131"/>
      <c r="X62" s="126"/>
      <c r="Y62" s="317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31"/>
      <c r="N63" s="126"/>
      <c r="O63" s="132"/>
      <c r="P63" s="131"/>
      <c r="Q63" s="131"/>
      <c r="R63" s="126"/>
      <c r="S63" s="126"/>
      <c r="T63" s="131"/>
      <c r="U63" s="131"/>
      <c r="V63" s="131"/>
      <c r="W63" s="131"/>
      <c r="X63" s="126"/>
      <c r="Y63" s="317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31"/>
      <c r="N64" s="126"/>
      <c r="O64" s="132"/>
      <c r="P64" s="131"/>
      <c r="Q64" s="131"/>
      <c r="R64" s="126"/>
      <c r="S64" s="126"/>
      <c r="T64" s="131"/>
      <c r="U64" s="131"/>
      <c r="V64" s="131"/>
      <c r="W64" s="131"/>
      <c r="X64" s="126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31"/>
      <c r="N65" s="126"/>
      <c r="O65" s="132"/>
      <c r="P65" s="131"/>
      <c r="Q65" s="131"/>
      <c r="R65" s="126"/>
      <c r="S65" s="126"/>
      <c r="T65" s="131"/>
      <c r="U65" s="131"/>
      <c r="V65" s="131"/>
      <c r="W65" s="131"/>
      <c r="X65" s="126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31"/>
      <c r="N66" s="126"/>
      <c r="O66" s="132"/>
      <c r="P66" s="131"/>
      <c r="Q66" s="131"/>
      <c r="R66" s="126"/>
      <c r="S66" s="126"/>
      <c r="T66" s="131"/>
      <c r="U66" s="131"/>
      <c r="V66" s="131"/>
      <c r="W66" s="131"/>
      <c r="X66" s="126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31"/>
      <c r="N67" s="126"/>
      <c r="O67" s="132"/>
      <c r="P67" s="131"/>
      <c r="Q67" s="131"/>
      <c r="R67" s="126"/>
      <c r="S67" s="126"/>
      <c r="T67" s="131"/>
      <c r="U67" s="131"/>
      <c r="V67" s="131"/>
      <c r="W67" s="131"/>
      <c r="X67" s="126"/>
      <c r="Y67" s="322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31"/>
      <c r="N68" s="126"/>
      <c r="O68" s="132"/>
      <c r="P68" s="131"/>
      <c r="Q68" s="131"/>
      <c r="R68" s="126"/>
      <c r="S68" s="126"/>
      <c r="T68" s="131"/>
      <c r="U68" s="131"/>
      <c r="V68" s="131"/>
      <c r="W68" s="131"/>
      <c r="X68" s="126"/>
      <c r="Y68" s="322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31"/>
      <c r="N69" s="126"/>
      <c r="O69" s="132"/>
      <c r="P69" s="131"/>
      <c r="Q69" s="131"/>
      <c r="R69" s="126"/>
      <c r="S69" s="126"/>
      <c r="T69" s="131"/>
      <c r="U69" s="131"/>
      <c r="V69" s="131"/>
      <c r="W69" s="131"/>
      <c r="X69" s="126"/>
      <c r="Y69" s="322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31"/>
      <c r="N70" s="126"/>
      <c r="O70" s="132"/>
      <c r="P70" s="131"/>
      <c r="Q70" s="131"/>
      <c r="R70" s="133"/>
      <c r="S70" s="133"/>
      <c r="T70" s="65"/>
      <c r="U70" s="65"/>
      <c r="V70" s="65"/>
      <c r="W70" s="65"/>
      <c r="X70" s="133"/>
      <c r="Y70" s="11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31"/>
      <c r="N71" s="126"/>
      <c r="O71" s="132"/>
      <c r="P71" s="131"/>
      <c r="Q71" s="131"/>
      <c r="R71" s="133"/>
      <c r="S71" s="133"/>
      <c r="T71" s="65"/>
      <c r="U71" s="65"/>
      <c r="V71" s="65"/>
      <c r="W71" s="65"/>
      <c r="X71" s="133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31"/>
      <c r="N72" s="126"/>
      <c r="O72" s="132"/>
      <c r="P72" s="131"/>
      <c r="Q72" s="131"/>
      <c r="R72" s="133"/>
      <c r="S72" s="133"/>
      <c r="T72" s="65"/>
      <c r="U72" s="65"/>
      <c r="V72" s="65"/>
      <c r="W72" s="65"/>
      <c r="X72" s="133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126"/>
      <c r="C73" s="126"/>
      <c r="D73" s="127"/>
      <c r="E73" s="66"/>
      <c r="F73" s="66"/>
      <c r="G73" s="66"/>
      <c r="H73" s="66"/>
      <c r="I73" s="66"/>
      <c r="J73" s="66"/>
      <c r="K73" s="66"/>
      <c r="L73" s="130"/>
      <c r="M73" s="131"/>
      <c r="N73" s="126"/>
      <c r="O73" s="132"/>
      <c r="P73" s="131"/>
      <c r="Q73" s="131"/>
      <c r="R73" s="133"/>
      <c r="S73" s="133"/>
      <c r="T73" s="65"/>
      <c r="U73" s="65"/>
      <c r="V73" s="65"/>
      <c r="W73" s="65"/>
      <c r="X73" s="133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126"/>
      <c r="C74" s="126"/>
      <c r="D74" s="127"/>
      <c r="E74" s="66"/>
      <c r="F74" s="66"/>
      <c r="G74" s="66"/>
      <c r="H74" s="66"/>
      <c r="I74" s="66"/>
      <c r="J74" s="66"/>
      <c r="K74" s="66"/>
      <c r="L74" s="130"/>
      <c r="M74" s="131"/>
      <c r="N74" s="126"/>
      <c r="O74" s="132"/>
      <c r="P74" s="131"/>
      <c r="Q74" s="131"/>
      <c r="R74" s="133"/>
      <c r="S74" s="133"/>
      <c r="T74" s="65"/>
      <c r="U74" s="65"/>
      <c r="V74" s="65"/>
      <c r="W74" s="65"/>
      <c r="X74" s="133"/>
      <c r="Y74" s="116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0" customFormat="1" ht="21.75" customHeight="1">
      <c r="A75" s="137"/>
      <c r="B75" s="6"/>
      <c r="C75" s="6"/>
      <c r="D75" s="7"/>
      <c r="E75" s="8"/>
      <c r="F75" s="8"/>
      <c r="G75" s="8"/>
      <c r="H75" s="8"/>
      <c r="I75" s="8"/>
      <c r="J75" s="8"/>
      <c r="K75" s="8"/>
      <c r="L75" s="11"/>
      <c r="M75" s="12"/>
      <c r="N75" s="13"/>
      <c r="O75" s="14"/>
      <c r="P75" s="12"/>
      <c r="Q75" s="12"/>
      <c r="R75" s="15"/>
      <c r="S75" s="15"/>
      <c r="T75" s="16"/>
      <c r="U75" s="16"/>
      <c r="V75" s="16"/>
      <c r="W75" s="16"/>
      <c r="X75" s="15"/>
      <c r="Y75" s="8"/>
      <c r="Z75" s="16"/>
      <c r="AA75" s="16"/>
      <c r="AB75" s="16"/>
      <c r="AC75" s="16"/>
      <c r="AD75" s="134"/>
      <c r="AE75" s="134"/>
      <c r="AF75" s="134"/>
      <c r="AG75" s="134"/>
      <c r="AH75" s="134"/>
      <c r="AI75" s="134"/>
    </row>
    <row r="76" spans="1:35" s="10" customFormat="1" ht="21.75" customHeight="1">
      <c r="A76" s="137"/>
      <c r="B76" s="6"/>
      <c r="C76" s="6"/>
      <c r="D76" s="7"/>
      <c r="E76" s="8"/>
      <c r="F76" s="8"/>
      <c r="G76" s="8"/>
      <c r="H76" s="8"/>
      <c r="I76" s="8"/>
      <c r="J76" s="8"/>
      <c r="K76" s="8"/>
      <c r="L76" s="11"/>
      <c r="M76" s="12"/>
      <c r="N76" s="13"/>
      <c r="O76" s="14"/>
      <c r="P76" s="12"/>
      <c r="Q76" s="12"/>
      <c r="R76" s="15"/>
      <c r="S76" s="15"/>
      <c r="T76" s="16"/>
      <c r="U76" s="16"/>
      <c r="V76" s="16"/>
      <c r="W76" s="16"/>
      <c r="X76" s="15"/>
      <c r="Y76" s="8"/>
      <c r="Z76" s="16"/>
      <c r="AA76" s="16"/>
      <c r="AB76" s="16"/>
      <c r="AC76" s="16"/>
      <c r="AD76" s="134"/>
      <c r="AE76" s="134"/>
      <c r="AF76" s="134"/>
      <c r="AG76" s="134"/>
      <c r="AH76" s="134"/>
      <c r="AI76" s="134"/>
    </row>
    <row r="77" spans="1:35" s="10" customFormat="1" ht="21.75" customHeight="1">
      <c r="A77" s="137"/>
      <c r="B77" s="6"/>
      <c r="C77" s="6"/>
      <c r="D77" s="7"/>
      <c r="E77" s="8"/>
      <c r="F77" s="8"/>
      <c r="G77" s="8"/>
      <c r="H77" s="8"/>
      <c r="I77" s="8"/>
      <c r="J77" s="8"/>
      <c r="K77" s="8"/>
      <c r="L77" s="11"/>
      <c r="M77" s="12"/>
      <c r="N77" s="13"/>
      <c r="O77" s="14"/>
      <c r="P77" s="12"/>
      <c r="Q77" s="12"/>
      <c r="R77" s="15"/>
      <c r="S77" s="15"/>
      <c r="T77" s="16"/>
      <c r="U77" s="16"/>
      <c r="V77" s="16"/>
      <c r="W77" s="16"/>
      <c r="X77" s="15"/>
      <c r="Y77" s="8"/>
      <c r="Z77" s="16"/>
      <c r="AA77" s="16"/>
      <c r="AB77" s="16"/>
      <c r="AC77" s="16"/>
      <c r="AD77" s="134"/>
      <c r="AE77" s="134"/>
      <c r="AF77" s="134"/>
      <c r="AG77" s="134"/>
      <c r="AH77" s="134"/>
      <c r="AI77" s="134"/>
    </row>
    <row r="78" spans="1:35" s="10" customFormat="1" ht="21.75" customHeight="1">
      <c r="A78" s="137"/>
      <c r="B78" s="6"/>
      <c r="C78" s="6"/>
      <c r="D78" s="7"/>
      <c r="E78" s="8"/>
      <c r="F78" s="8"/>
      <c r="G78" s="8"/>
      <c r="H78" s="8"/>
      <c r="I78" s="8"/>
      <c r="J78" s="8"/>
      <c r="K78" s="8"/>
      <c r="L78" s="11"/>
      <c r="M78" s="12"/>
      <c r="N78" s="13"/>
      <c r="O78" s="14"/>
      <c r="P78" s="12"/>
      <c r="Q78" s="12"/>
      <c r="R78" s="15"/>
      <c r="S78" s="15"/>
      <c r="T78" s="16"/>
      <c r="U78" s="16"/>
      <c r="V78" s="16"/>
      <c r="W78" s="16"/>
      <c r="X78" s="15"/>
      <c r="Y78" s="8"/>
      <c r="Z78" s="16"/>
      <c r="AA78" s="16"/>
      <c r="AB78" s="16"/>
      <c r="AC78" s="16"/>
      <c r="AD78" s="134"/>
      <c r="AE78" s="134"/>
      <c r="AF78" s="134"/>
      <c r="AG78" s="134"/>
      <c r="AH78" s="134"/>
      <c r="AI78" s="134"/>
    </row>
    <row r="79" spans="1:35" s="10" customFormat="1" ht="21.75" customHeight="1">
      <c r="A79" s="137"/>
      <c r="B79" s="6"/>
      <c r="C79" s="6"/>
      <c r="D79" s="7"/>
      <c r="E79" s="8"/>
      <c r="F79" s="8"/>
      <c r="G79" s="8"/>
      <c r="H79" s="8"/>
      <c r="I79" s="8"/>
      <c r="J79" s="8"/>
      <c r="K79" s="8"/>
      <c r="L79" s="11"/>
      <c r="M79" s="12"/>
      <c r="N79" s="13"/>
      <c r="O79" s="14"/>
      <c r="P79" s="12"/>
      <c r="Q79" s="12"/>
      <c r="R79" s="15"/>
      <c r="S79" s="15"/>
      <c r="T79" s="16"/>
      <c r="U79" s="16"/>
      <c r="V79" s="16"/>
      <c r="W79" s="16"/>
      <c r="X79" s="15"/>
      <c r="Y79" s="8"/>
      <c r="Z79" s="16"/>
      <c r="AA79" s="16"/>
      <c r="AB79" s="16"/>
      <c r="AC79" s="16"/>
      <c r="AD79" s="134"/>
      <c r="AE79" s="134"/>
      <c r="AF79" s="134"/>
      <c r="AG79" s="134"/>
      <c r="AH79" s="134"/>
      <c r="AI79" s="134"/>
    </row>
    <row r="80" spans="1:35" s="10" customFormat="1" ht="21.75" customHeight="1">
      <c r="A80" s="137"/>
      <c r="B80" s="6"/>
      <c r="C80" s="6"/>
      <c r="D80" s="7"/>
      <c r="E80" s="8"/>
      <c r="F80" s="8"/>
      <c r="G80" s="8"/>
      <c r="H80" s="8"/>
      <c r="I80" s="8"/>
      <c r="J80" s="8"/>
      <c r="K80" s="8"/>
      <c r="L80" s="11"/>
      <c r="M80" s="12"/>
      <c r="N80" s="13"/>
      <c r="O80" s="14"/>
      <c r="P80" s="12"/>
      <c r="Q80" s="12"/>
      <c r="R80" s="15"/>
      <c r="S80" s="15"/>
      <c r="T80" s="16"/>
      <c r="U80" s="16"/>
      <c r="V80" s="16"/>
      <c r="W80" s="16"/>
      <c r="X80" s="15"/>
      <c r="Y80" s="8"/>
      <c r="Z80" s="16"/>
      <c r="AA80" s="16"/>
      <c r="AB80" s="16"/>
      <c r="AC80" s="16"/>
      <c r="AD80" s="134"/>
      <c r="AE80" s="134"/>
      <c r="AF80" s="134"/>
      <c r="AG80" s="134"/>
      <c r="AH80" s="134"/>
      <c r="AI80" s="134"/>
    </row>
    <row r="81" spans="1:35" s="10" customFormat="1" ht="21.75" customHeight="1">
      <c r="A81" s="137"/>
      <c r="B81" s="6"/>
      <c r="C81" s="6"/>
      <c r="D81" s="7"/>
      <c r="E81" s="8"/>
      <c r="F81" s="8"/>
      <c r="G81" s="8"/>
      <c r="H81" s="8"/>
      <c r="I81" s="8"/>
      <c r="J81" s="8"/>
      <c r="K81" s="8"/>
      <c r="L81" s="11"/>
      <c r="M81" s="12"/>
      <c r="N81" s="13"/>
      <c r="O81" s="14"/>
      <c r="P81" s="12"/>
      <c r="Q81" s="12"/>
      <c r="R81" s="15"/>
      <c r="S81" s="15"/>
      <c r="T81" s="16"/>
      <c r="U81" s="16"/>
      <c r="V81" s="16"/>
      <c r="W81" s="16"/>
      <c r="X81" s="15"/>
      <c r="Y81" s="8"/>
      <c r="Z81" s="16"/>
      <c r="AA81" s="16"/>
      <c r="AB81" s="16"/>
      <c r="AC81" s="16"/>
      <c r="AD81" s="134"/>
      <c r="AE81" s="134"/>
      <c r="AF81" s="134"/>
      <c r="AG81" s="134"/>
      <c r="AH81" s="134"/>
      <c r="AI81" s="134"/>
    </row>
    <row r="82" spans="1:35">
      <c r="Y82" s="8"/>
    </row>
    <row r="83" spans="1:35">
      <c r="Y83" s="8"/>
    </row>
    <row r="84" spans="1:35">
      <c r="Y84" s="8"/>
    </row>
    <row r="85" spans="1:35">
      <c r="Y85" s="8"/>
    </row>
    <row r="86" spans="1:35">
      <c r="Y86" s="8"/>
    </row>
    <row r="87" spans="1:35">
      <c r="Y87" s="8"/>
    </row>
    <row r="88" spans="1:35">
      <c r="Y88" s="8"/>
    </row>
    <row r="89" spans="1:35">
      <c r="Y89" s="65"/>
    </row>
    <row r="90" spans="1:35">
      <c r="Y90" s="65"/>
    </row>
    <row r="91" spans="1:35">
      <c r="Y91" s="65"/>
    </row>
    <row r="92" spans="1:35">
      <c r="Y92" s="65"/>
    </row>
    <row r="93" spans="1:35">
      <c r="Y93" s="133"/>
    </row>
    <row r="94" spans="1:35">
      <c r="Y94" s="133"/>
    </row>
    <row r="95" spans="1:35">
      <c r="Y95" s="133"/>
    </row>
    <row r="96" spans="1:35">
      <c r="Y96" s="133"/>
    </row>
    <row r="97" spans="1:35">
      <c r="A97" s="8"/>
      <c r="B97" s="8"/>
      <c r="C97" s="8"/>
      <c r="D97" s="8"/>
      <c r="L97" s="8"/>
      <c r="M97" s="8"/>
      <c r="N97" s="8"/>
      <c r="O97" s="8"/>
      <c r="P97" s="8"/>
      <c r="Q97" s="8"/>
      <c r="R97" s="8"/>
      <c r="S97" s="10"/>
      <c r="T97" s="8"/>
      <c r="U97" s="8"/>
      <c r="V97" s="8"/>
      <c r="W97" s="8"/>
      <c r="X97" s="8"/>
      <c r="Y97" s="133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>
      <c r="A98" s="8"/>
      <c r="B98" s="8"/>
      <c r="C98" s="8"/>
      <c r="D98" s="8"/>
      <c r="L98" s="8"/>
      <c r="M98" s="8"/>
      <c r="N98" s="8"/>
      <c r="O98" s="8"/>
      <c r="P98" s="8"/>
      <c r="Q98" s="8"/>
      <c r="R98" s="8"/>
      <c r="S98" s="10"/>
      <c r="T98" s="8"/>
      <c r="U98" s="8"/>
      <c r="V98" s="8"/>
      <c r="W98" s="8"/>
      <c r="X98" s="8"/>
      <c r="Y98" s="133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>
      <c r="A99" s="8"/>
      <c r="B99" s="8"/>
      <c r="C99" s="8"/>
      <c r="D99" s="8"/>
      <c r="L99" s="8"/>
      <c r="M99" s="8"/>
      <c r="N99" s="8"/>
      <c r="O99" s="8"/>
      <c r="P99" s="8"/>
      <c r="Q99" s="8"/>
      <c r="R99" s="8"/>
      <c r="S99" s="10"/>
      <c r="T99" s="8"/>
      <c r="U99" s="8"/>
      <c r="V99" s="8"/>
      <c r="W99" s="8"/>
      <c r="X99" s="8"/>
      <c r="Y99" s="133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>
      <c r="A100" s="8"/>
      <c r="B100" s="8"/>
      <c r="C100" s="8"/>
      <c r="D100" s="8"/>
      <c r="L100" s="8"/>
      <c r="M100" s="8"/>
      <c r="N100" s="8"/>
      <c r="O100" s="8"/>
      <c r="P100" s="8"/>
      <c r="Q100" s="8"/>
      <c r="R100" s="8"/>
      <c r="S100" s="10"/>
      <c r="T100" s="8"/>
      <c r="U100" s="8"/>
      <c r="V100" s="8"/>
      <c r="W100" s="8"/>
      <c r="X100" s="8"/>
      <c r="Y100" s="133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>
      <c r="A101" s="8"/>
      <c r="B101" s="8"/>
      <c r="C101" s="8"/>
      <c r="D101" s="8"/>
      <c r="L101" s="8"/>
      <c r="M101" s="8"/>
      <c r="N101" s="8"/>
      <c r="O101" s="8"/>
      <c r="P101" s="8"/>
      <c r="Q101" s="8"/>
      <c r="R101" s="8"/>
      <c r="S101" s="10"/>
      <c r="T101" s="8"/>
      <c r="U101" s="8"/>
      <c r="V101" s="8"/>
      <c r="W101" s="8"/>
      <c r="X101" s="8"/>
      <c r="Y101" s="133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>
      <c r="A102" s="8"/>
      <c r="B102" s="8"/>
      <c r="C102" s="8"/>
      <c r="D102" s="8"/>
      <c r="L102" s="8"/>
      <c r="M102" s="8"/>
      <c r="N102" s="8"/>
      <c r="O102" s="8"/>
      <c r="P102" s="8"/>
      <c r="Q102" s="8"/>
      <c r="R102" s="8"/>
      <c r="S102" s="10"/>
      <c r="T102" s="8"/>
      <c r="U102" s="8"/>
      <c r="V102" s="8"/>
      <c r="W102" s="8"/>
      <c r="X102" s="8"/>
      <c r="Y102" s="133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>
      <c r="A103" s="8"/>
      <c r="B103" s="8"/>
      <c r="C103" s="8"/>
      <c r="D103" s="8"/>
      <c r="L103" s="8"/>
      <c r="M103" s="8"/>
      <c r="N103" s="8"/>
      <c r="O103" s="8"/>
      <c r="P103" s="8"/>
      <c r="Q103" s="8"/>
      <c r="R103" s="8"/>
      <c r="S103" s="10"/>
      <c r="T103" s="8"/>
      <c r="U103" s="8"/>
      <c r="V103" s="8"/>
      <c r="W103" s="8"/>
      <c r="X103" s="8"/>
      <c r="Y103" s="133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>
      <c r="A104" s="8"/>
      <c r="B104" s="8"/>
      <c r="C104" s="8"/>
      <c r="D104" s="8"/>
      <c r="L104" s="8"/>
      <c r="M104" s="8"/>
      <c r="N104" s="8"/>
      <c r="O104" s="8"/>
      <c r="P104" s="8"/>
      <c r="Q104" s="8"/>
      <c r="R104" s="8"/>
      <c r="S104" s="10"/>
      <c r="T104" s="8"/>
      <c r="U104" s="8"/>
      <c r="V104" s="8"/>
      <c r="W104" s="8"/>
      <c r="X104" s="8"/>
      <c r="Y104" s="133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>
      <c r="A105" s="8"/>
      <c r="B105" s="8"/>
      <c r="C105" s="8"/>
      <c r="D105" s="8"/>
      <c r="L105" s="8"/>
      <c r="M105" s="8"/>
      <c r="N105" s="8"/>
      <c r="O105" s="8"/>
      <c r="P105" s="8"/>
      <c r="Q105" s="8"/>
      <c r="R105" s="8"/>
      <c r="S105" s="10"/>
      <c r="T105" s="8"/>
      <c r="U105" s="8"/>
      <c r="V105" s="8"/>
      <c r="W105" s="8"/>
      <c r="X105" s="8"/>
      <c r="Y105" s="133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>
      <c r="A106" s="8"/>
      <c r="B106" s="8"/>
      <c r="C106" s="8"/>
      <c r="D106" s="8"/>
      <c r="L106" s="8"/>
      <c r="M106" s="8"/>
      <c r="N106" s="8"/>
      <c r="O106" s="8"/>
      <c r="P106" s="8"/>
      <c r="Q106" s="8"/>
      <c r="R106" s="8"/>
      <c r="S106" s="10"/>
      <c r="T106" s="8"/>
      <c r="U106" s="8"/>
      <c r="V106" s="8"/>
      <c r="W106" s="8"/>
      <c r="X106" s="8"/>
      <c r="Y106" s="133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>
      <c r="A107" s="8"/>
      <c r="B107" s="8"/>
      <c r="C107" s="8"/>
      <c r="D107" s="8"/>
      <c r="L107" s="8"/>
      <c r="M107" s="8"/>
      <c r="N107" s="8"/>
      <c r="O107" s="8"/>
      <c r="P107" s="8"/>
      <c r="Q107" s="8"/>
      <c r="R107" s="8"/>
      <c r="S107" s="10"/>
      <c r="T107" s="8"/>
      <c r="U107" s="8"/>
      <c r="V107" s="8"/>
      <c r="W107" s="8"/>
      <c r="X107" s="8"/>
      <c r="Y107" s="133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>
      <c r="A108" s="8"/>
      <c r="B108" s="8"/>
      <c r="C108" s="8"/>
      <c r="D108" s="8"/>
      <c r="L108" s="8"/>
      <c r="M108" s="8"/>
      <c r="N108" s="8"/>
      <c r="O108" s="8"/>
      <c r="P108" s="8"/>
      <c r="Q108" s="8"/>
      <c r="R108" s="8"/>
      <c r="S108" s="10"/>
      <c r="T108" s="8"/>
      <c r="U108" s="8"/>
      <c r="V108" s="8"/>
      <c r="W108" s="8"/>
      <c r="X108" s="8"/>
      <c r="Y108" s="133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>
      <c r="A109" s="8"/>
      <c r="B109" s="8"/>
      <c r="C109" s="8"/>
      <c r="D109" s="8"/>
      <c r="L109" s="8"/>
      <c r="M109" s="8"/>
      <c r="N109" s="8"/>
      <c r="O109" s="8"/>
      <c r="P109" s="8"/>
      <c r="Q109" s="8"/>
      <c r="R109" s="8"/>
      <c r="S109" s="10"/>
      <c r="T109" s="8"/>
      <c r="U109" s="8"/>
      <c r="V109" s="8"/>
      <c r="W109" s="8"/>
      <c r="X109" s="8"/>
      <c r="Y109" s="133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>
      <c r="A110" s="8"/>
      <c r="B110" s="8"/>
      <c r="C110" s="8"/>
      <c r="D110" s="8"/>
      <c r="L110" s="8"/>
      <c r="M110" s="8"/>
      <c r="N110" s="8"/>
      <c r="O110" s="8"/>
      <c r="P110" s="8"/>
      <c r="Q110" s="8"/>
      <c r="R110" s="8"/>
      <c r="S110" s="10"/>
      <c r="T110" s="8"/>
      <c r="U110" s="8"/>
      <c r="V110" s="8"/>
      <c r="W110" s="8"/>
      <c r="X110" s="8"/>
      <c r="Y110" s="133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>
      <c r="A111" s="8"/>
      <c r="B111" s="8"/>
      <c r="C111" s="8"/>
      <c r="D111" s="8"/>
      <c r="L111" s="8"/>
      <c r="M111" s="8"/>
      <c r="N111" s="8"/>
      <c r="O111" s="8"/>
      <c r="P111" s="8"/>
      <c r="Q111" s="8"/>
      <c r="R111" s="8"/>
      <c r="S111" s="10"/>
      <c r="T111" s="8"/>
      <c r="U111" s="8"/>
      <c r="V111" s="8"/>
      <c r="W111" s="8"/>
      <c r="X111" s="8"/>
      <c r="Y111" s="133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>
      <c r="A112" s="8"/>
      <c r="B112" s="8"/>
      <c r="C112" s="8"/>
      <c r="D112" s="8"/>
      <c r="L112" s="8"/>
      <c r="M112" s="8"/>
      <c r="N112" s="8"/>
      <c r="O112" s="8"/>
      <c r="P112" s="8"/>
      <c r="Q112" s="8"/>
      <c r="R112" s="8"/>
      <c r="S112" s="10"/>
      <c r="T112" s="8"/>
      <c r="U112" s="8"/>
      <c r="V112" s="8"/>
      <c r="W112" s="8"/>
      <c r="X112" s="8"/>
      <c r="Y112" s="133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>
      <c r="A113" s="8"/>
      <c r="B113" s="8"/>
      <c r="C113" s="8"/>
      <c r="D113" s="8"/>
      <c r="L113" s="8"/>
      <c r="M113" s="8"/>
      <c r="N113" s="8"/>
      <c r="O113" s="8"/>
      <c r="P113" s="8"/>
      <c r="Q113" s="8"/>
      <c r="R113" s="8"/>
      <c r="S113" s="10"/>
      <c r="T113" s="8"/>
      <c r="U113" s="8"/>
      <c r="V113" s="8"/>
      <c r="W113" s="8"/>
      <c r="X113" s="8"/>
      <c r="Y113" s="133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>
      <c r="A114" s="8"/>
      <c r="B114" s="8"/>
      <c r="C114" s="8"/>
      <c r="D114" s="8"/>
      <c r="L114" s="8"/>
      <c r="M114" s="8"/>
      <c r="N114" s="8"/>
      <c r="O114" s="8"/>
      <c r="P114" s="8"/>
      <c r="Q114" s="8"/>
      <c r="R114" s="8"/>
      <c r="S114" s="10"/>
      <c r="T114" s="8"/>
      <c r="U114" s="8"/>
      <c r="V114" s="8"/>
      <c r="W114" s="8"/>
      <c r="X114" s="8"/>
      <c r="Y114" s="133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>
      <c r="A115" s="8"/>
      <c r="B115" s="8"/>
      <c r="C115" s="8"/>
      <c r="D115" s="8"/>
      <c r="L115" s="8"/>
      <c r="M115" s="8"/>
      <c r="N115" s="8"/>
      <c r="O115" s="8"/>
      <c r="P115" s="8"/>
      <c r="Q115" s="8"/>
      <c r="R115" s="8"/>
      <c r="S115" s="10"/>
      <c r="T115" s="8"/>
      <c r="U115" s="8"/>
      <c r="V115" s="8"/>
      <c r="W115" s="8"/>
      <c r="X115" s="8"/>
      <c r="Y115" s="133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>
      <c r="A116" s="8"/>
      <c r="B116" s="8"/>
      <c r="C116" s="8"/>
      <c r="D116" s="8"/>
      <c r="L116" s="8"/>
      <c r="M116" s="8"/>
      <c r="N116" s="8"/>
      <c r="O116" s="8"/>
      <c r="P116" s="8"/>
      <c r="Q116" s="8"/>
      <c r="R116" s="8"/>
      <c r="S116" s="10"/>
      <c r="T116" s="8"/>
      <c r="U116" s="8"/>
      <c r="V116" s="8"/>
      <c r="W116" s="8"/>
      <c r="X116" s="8"/>
      <c r="Y116" s="133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>
      <c r="A117" s="8"/>
      <c r="B117" s="8"/>
      <c r="C117" s="8"/>
      <c r="D117" s="8"/>
      <c r="L117" s="8"/>
      <c r="M117" s="8"/>
      <c r="N117" s="8"/>
      <c r="O117" s="8"/>
      <c r="P117" s="8"/>
      <c r="Q117" s="8"/>
      <c r="R117" s="8"/>
      <c r="S117" s="10"/>
      <c r="T117" s="8"/>
      <c r="U117" s="8"/>
      <c r="V117" s="8"/>
      <c r="W117" s="8"/>
      <c r="X117" s="8"/>
      <c r="Y117" s="133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>
      <c r="A118" s="8"/>
      <c r="B118" s="8"/>
      <c r="C118" s="8"/>
      <c r="D118" s="8"/>
      <c r="L118" s="8"/>
      <c r="M118" s="8"/>
      <c r="N118" s="8"/>
      <c r="O118" s="8"/>
      <c r="P118" s="8"/>
      <c r="Q118" s="8"/>
      <c r="R118" s="8"/>
      <c r="S118" s="10"/>
      <c r="T118" s="8"/>
      <c r="U118" s="8"/>
      <c r="V118" s="8"/>
      <c r="W118" s="8"/>
      <c r="X118" s="8"/>
      <c r="Y118" s="133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>
      <c r="A119" s="8"/>
      <c r="B119" s="8"/>
      <c r="C119" s="8"/>
      <c r="D119" s="8"/>
      <c r="L119" s="8"/>
      <c r="M119" s="8"/>
      <c r="N119" s="8"/>
      <c r="O119" s="8"/>
      <c r="P119" s="8"/>
      <c r="Q119" s="8"/>
      <c r="R119" s="8"/>
      <c r="S119" s="10"/>
      <c r="T119" s="8"/>
      <c r="U119" s="8"/>
      <c r="V119" s="8"/>
      <c r="W119" s="8"/>
      <c r="X119" s="8"/>
      <c r="Y119" s="133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>
      <c r="A120" s="8"/>
      <c r="B120" s="8"/>
      <c r="C120" s="8"/>
      <c r="D120" s="8"/>
      <c r="L120" s="8"/>
      <c r="M120" s="8"/>
      <c r="N120" s="8"/>
      <c r="O120" s="8"/>
      <c r="P120" s="8"/>
      <c r="Q120" s="8"/>
      <c r="R120" s="8"/>
      <c r="S120" s="10"/>
      <c r="T120" s="8"/>
      <c r="U120" s="8"/>
      <c r="V120" s="8"/>
      <c r="W120" s="8"/>
      <c r="X120" s="8"/>
      <c r="Y120" s="133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>
      <c r="A121" s="8"/>
      <c r="B121" s="8"/>
      <c r="C121" s="8"/>
      <c r="D121" s="8"/>
      <c r="L121" s="8"/>
      <c r="M121" s="8"/>
      <c r="N121" s="8"/>
      <c r="O121" s="8"/>
      <c r="P121" s="8"/>
      <c r="Q121" s="8"/>
      <c r="R121" s="8"/>
      <c r="S121" s="10"/>
      <c r="T121" s="8"/>
      <c r="U121" s="8"/>
      <c r="V121" s="8"/>
      <c r="W121" s="8"/>
      <c r="X121" s="8"/>
      <c r="Y121" s="133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>
      <c r="A122" s="8"/>
      <c r="B122" s="8"/>
      <c r="C122" s="8"/>
      <c r="D122" s="8"/>
      <c r="L122" s="8"/>
      <c r="M122" s="8"/>
      <c r="N122" s="8"/>
      <c r="O122" s="8"/>
      <c r="P122" s="8"/>
      <c r="Q122" s="8"/>
      <c r="R122" s="8"/>
      <c r="S122" s="10"/>
      <c r="T122" s="8"/>
      <c r="U122" s="8"/>
      <c r="V122" s="8"/>
      <c r="W122" s="8"/>
      <c r="X122" s="8"/>
      <c r="Y122" s="133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>
      <c r="A123" s="8"/>
      <c r="B123" s="8"/>
      <c r="C123" s="8"/>
      <c r="D123" s="8"/>
      <c r="L123" s="8"/>
      <c r="M123" s="8"/>
      <c r="N123" s="8"/>
      <c r="O123" s="8"/>
      <c r="P123" s="8"/>
      <c r="Q123" s="8"/>
      <c r="R123" s="8"/>
      <c r="S123" s="10"/>
      <c r="T123" s="8"/>
      <c r="U123" s="8"/>
      <c r="V123" s="8"/>
      <c r="W123" s="8"/>
      <c r="X123" s="8"/>
      <c r="Y123" s="133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>
      <c r="A124" s="8"/>
      <c r="B124" s="8"/>
      <c r="C124" s="8"/>
      <c r="D124" s="8"/>
      <c r="L124" s="8"/>
      <c r="M124" s="8"/>
      <c r="N124" s="8"/>
      <c r="O124" s="8"/>
      <c r="P124" s="8"/>
      <c r="Q124" s="8"/>
      <c r="R124" s="8"/>
      <c r="S124" s="10"/>
      <c r="T124" s="8"/>
      <c r="U124" s="8"/>
      <c r="V124" s="8"/>
      <c r="W124" s="8"/>
      <c r="X124" s="8"/>
      <c r="Y124" s="133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>
      <c r="A125" s="8"/>
      <c r="B125" s="8"/>
      <c r="C125" s="8"/>
      <c r="D125" s="8"/>
      <c r="L125" s="8"/>
      <c r="M125" s="8"/>
      <c r="N125" s="8"/>
      <c r="O125" s="8"/>
      <c r="P125" s="8"/>
      <c r="Q125" s="8"/>
      <c r="R125" s="8"/>
      <c r="S125" s="10"/>
      <c r="T125" s="8"/>
      <c r="U125" s="8"/>
      <c r="V125" s="8"/>
      <c r="W125" s="8"/>
      <c r="X125" s="8"/>
      <c r="Y125" s="133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>
      <c r="A126" s="8"/>
      <c r="B126" s="8"/>
      <c r="C126" s="8"/>
      <c r="D126" s="8"/>
      <c r="L126" s="8"/>
      <c r="M126" s="8"/>
      <c r="N126" s="8"/>
      <c r="O126" s="8"/>
      <c r="P126" s="8"/>
      <c r="Q126" s="8"/>
      <c r="R126" s="8"/>
      <c r="S126" s="10"/>
      <c r="T126" s="8"/>
      <c r="U126" s="8"/>
      <c r="V126" s="8"/>
      <c r="W126" s="8"/>
      <c r="X126" s="8"/>
      <c r="Y126" s="133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>
      <c r="A127" s="8"/>
      <c r="B127" s="8"/>
      <c r="C127" s="8"/>
      <c r="D127" s="8"/>
      <c r="L127" s="8"/>
      <c r="M127" s="8"/>
      <c r="N127" s="8"/>
      <c r="O127" s="8"/>
      <c r="P127" s="8"/>
      <c r="Q127" s="8"/>
      <c r="R127" s="8"/>
      <c r="S127" s="10"/>
      <c r="T127" s="8"/>
      <c r="U127" s="8"/>
      <c r="V127" s="8"/>
      <c r="W127" s="8"/>
      <c r="X127" s="8"/>
      <c r="Y127" s="133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</sheetData>
  <mergeCells count="16">
    <mergeCell ref="N6:O6"/>
    <mergeCell ref="P6:Q6"/>
    <mergeCell ref="D15:M15"/>
    <mergeCell ref="D1:W1"/>
    <mergeCell ref="D2:W2"/>
    <mergeCell ref="D4:D6"/>
    <mergeCell ref="E4:G4"/>
    <mergeCell ref="H4:J4"/>
    <mergeCell ref="L4:M4"/>
    <mergeCell ref="N4:T4"/>
    <mergeCell ref="U4:U5"/>
    <mergeCell ref="V4:V5"/>
    <mergeCell ref="W4:W5"/>
    <mergeCell ref="L5:M5"/>
    <mergeCell ref="N5:Q5"/>
    <mergeCell ref="R5:S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6"/>
  <sheetViews>
    <sheetView view="pageBreakPreview" topLeftCell="H1" zoomScale="80" zoomScaleSheetLayoutView="80" workbookViewId="0">
      <selection activeCell="C69" sqref="C69"/>
    </sheetView>
  </sheetViews>
  <sheetFormatPr defaultRowHeight="23.25"/>
  <cols>
    <col min="1" max="1" width="7.87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.375" style="8" customWidth="1"/>
    <col min="8" max="9" width="9.625" style="8" customWidth="1"/>
    <col min="10" max="10" width="11.5" style="8" customWidth="1"/>
    <col min="11" max="11" width="9.75" style="8" customWidth="1"/>
    <col min="12" max="12" width="8.5" style="11" customWidth="1"/>
    <col min="13" max="13" width="11.125" style="13" customWidth="1"/>
    <col min="14" max="14" width="5.375" style="13" customWidth="1"/>
    <col min="15" max="15" width="5.375" style="14" customWidth="1"/>
    <col min="16" max="17" width="5.375" style="12" customWidth="1"/>
    <col min="18" max="18" width="7.625" style="15" customWidth="1"/>
    <col min="19" max="19" width="7.875" style="16" customWidth="1"/>
    <col min="20" max="20" width="11" style="16" customWidth="1"/>
    <col min="21" max="23" width="9.375" style="16" customWidth="1"/>
    <col min="24" max="26" width="7.625" style="15" customWidth="1"/>
    <col min="27" max="30" width="9" style="16"/>
    <col min="31" max="36" width="9" style="134"/>
    <col min="37" max="16384" width="9" style="8"/>
  </cols>
  <sheetData>
    <row r="1" spans="1:36" s="1334" customFormat="1" ht="28.5" customHeight="1">
      <c r="B1" s="1332"/>
      <c r="C1" s="1332"/>
      <c r="D1" s="2436" t="s">
        <v>229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33"/>
      <c r="Y1" s="1333"/>
      <c r="Z1" s="1333"/>
    </row>
    <row r="2" spans="1:36" s="1355" customFormat="1" ht="28.5" customHeight="1">
      <c r="A2" s="1340"/>
      <c r="B2" s="1337"/>
      <c r="C2" s="1337"/>
      <c r="D2" s="2435" t="s">
        <v>1398</v>
      </c>
      <c r="E2" s="2435"/>
      <c r="F2" s="2435"/>
      <c r="G2" s="2435"/>
      <c r="H2" s="2435"/>
      <c r="I2" s="2435"/>
      <c r="J2" s="2435"/>
      <c r="K2" s="2435"/>
      <c r="L2" s="2435"/>
      <c r="M2" s="2435"/>
      <c r="N2" s="2435"/>
      <c r="O2" s="2435"/>
      <c r="P2" s="2435"/>
      <c r="Q2" s="2435"/>
      <c r="R2" s="2435"/>
      <c r="S2" s="2435"/>
      <c r="T2" s="2435"/>
      <c r="U2" s="2435"/>
      <c r="V2" s="2435"/>
      <c r="W2" s="2435"/>
      <c r="X2" s="1354"/>
      <c r="Y2" s="1333"/>
      <c r="Z2" s="1354"/>
      <c r="AA2" s="1340"/>
      <c r="AB2" s="1340"/>
      <c r="AC2" s="1340"/>
      <c r="AD2" s="1340"/>
      <c r="AE2" s="1340"/>
      <c r="AF2" s="1340"/>
      <c r="AG2" s="1340"/>
      <c r="AH2" s="1340"/>
      <c r="AI2" s="1340"/>
      <c r="AJ2" s="1340"/>
    </row>
    <row r="3" spans="1:36" ht="27.75" customHeight="1">
      <c r="D3" s="550"/>
      <c r="E3" s="550"/>
      <c r="F3" s="550"/>
      <c r="G3" s="550"/>
      <c r="H3" s="550"/>
      <c r="I3" s="550"/>
      <c r="J3" s="550"/>
      <c r="K3" s="550"/>
      <c r="L3" s="1318"/>
      <c r="M3" s="1318"/>
      <c r="N3" s="550"/>
      <c r="O3" s="550"/>
      <c r="P3" s="550"/>
      <c r="Q3" s="550"/>
      <c r="R3" s="550"/>
      <c r="S3" s="550"/>
      <c r="T3" s="550"/>
      <c r="U3" s="550"/>
      <c r="V3" s="550"/>
      <c r="W3" s="550"/>
      <c r="AA3" s="15"/>
    </row>
    <row r="4" spans="1:36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36" s="50" customFormat="1">
      <c r="B7" s="40"/>
      <c r="C7" s="40"/>
      <c r="D7" s="42" t="s">
        <v>1150</v>
      </c>
      <c r="E7" s="43"/>
      <c r="F7" s="46"/>
      <c r="G7" s="46"/>
      <c r="H7" s="46"/>
      <c r="I7" s="46"/>
      <c r="J7" s="46"/>
      <c r="K7" s="46"/>
      <c r="L7" s="45"/>
      <c r="M7" s="44"/>
      <c r="N7" s="40"/>
      <c r="O7" s="47"/>
      <c r="P7" s="48"/>
      <c r="Q7" s="49"/>
      <c r="R7" s="44"/>
      <c r="S7" s="46"/>
      <c r="T7" s="46"/>
      <c r="U7" s="46"/>
      <c r="V7" s="46"/>
      <c r="W7" s="46"/>
      <c r="X7" s="44"/>
      <c r="Y7" s="668"/>
      <c r="Z7" s="677"/>
    </row>
    <row r="8" spans="1:36" s="528" customFormat="1">
      <c r="A8" s="517" t="s">
        <v>784</v>
      </c>
      <c r="B8" s="518">
        <v>1</v>
      </c>
      <c r="C8" s="518">
        <v>1</v>
      </c>
      <c r="D8" s="519" t="s">
        <v>1151</v>
      </c>
      <c r="E8" s="520">
        <v>200000</v>
      </c>
      <c r="F8" s="521"/>
      <c r="G8" s="521"/>
      <c r="H8" s="1435">
        <f>SUM(H9:H10)</f>
        <v>107860</v>
      </c>
      <c r="I8" s="521"/>
      <c r="J8" s="521"/>
      <c r="K8" s="1435">
        <f>SUM(K9:K10)</f>
        <v>25940</v>
      </c>
      <c r="L8" s="522" t="s">
        <v>44</v>
      </c>
      <c r="M8" s="527"/>
      <c r="N8" s="518">
        <v>140</v>
      </c>
      <c r="O8" s="524" t="s">
        <v>31</v>
      </c>
      <c r="P8" s="525"/>
      <c r="Q8" s="526"/>
      <c r="R8" s="527">
        <v>80</v>
      </c>
      <c r="S8" s="523"/>
      <c r="T8" s="523"/>
      <c r="U8" s="523"/>
      <c r="V8" s="523"/>
      <c r="W8" s="523"/>
      <c r="X8" s="527" t="s">
        <v>41</v>
      </c>
      <c r="Y8" s="669" t="s">
        <v>170</v>
      </c>
      <c r="Z8" s="698"/>
      <c r="AA8" s="517" t="s">
        <v>33</v>
      </c>
      <c r="AB8" s="517"/>
      <c r="AC8" s="517"/>
      <c r="AD8" s="517"/>
      <c r="AE8" s="517"/>
      <c r="AF8" s="517"/>
      <c r="AG8" s="517"/>
      <c r="AH8" s="517"/>
      <c r="AI8" s="517"/>
      <c r="AJ8" s="517"/>
    </row>
    <row r="9" spans="1:36" s="842" customFormat="1" ht="22.5">
      <c r="A9" s="828"/>
      <c r="B9" s="829"/>
      <c r="C9" s="829"/>
      <c r="D9" s="830" t="s">
        <v>1152</v>
      </c>
      <c r="E9" s="831">
        <v>133800</v>
      </c>
      <c r="F9" s="832"/>
      <c r="G9" s="832"/>
      <c r="H9" s="833">
        <v>107860</v>
      </c>
      <c r="I9" s="832"/>
      <c r="J9" s="832"/>
      <c r="K9" s="834">
        <f>SUM(E9-H9)</f>
        <v>25940</v>
      </c>
      <c r="L9" s="835" t="s">
        <v>44</v>
      </c>
      <c r="M9" s="1353" t="s">
        <v>1153</v>
      </c>
      <c r="N9" s="829">
        <v>62</v>
      </c>
      <c r="O9" s="836" t="s">
        <v>31</v>
      </c>
      <c r="P9" s="837">
        <v>60</v>
      </c>
      <c r="Q9" s="838" t="s">
        <v>31</v>
      </c>
      <c r="R9" s="839">
        <v>80</v>
      </c>
      <c r="S9" s="840">
        <v>85.52</v>
      </c>
      <c r="T9" s="841" t="s">
        <v>131</v>
      </c>
      <c r="U9" s="841" t="s">
        <v>131</v>
      </c>
      <c r="V9" s="841" t="s">
        <v>131</v>
      </c>
      <c r="W9" s="841" t="s">
        <v>170</v>
      </c>
      <c r="X9" s="420"/>
      <c r="Y9" s="461" t="s">
        <v>170</v>
      </c>
      <c r="Z9" s="843"/>
      <c r="AA9" s="828"/>
      <c r="AB9" s="828"/>
      <c r="AC9" s="828"/>
      <c r="AD9" s="828"/>
      <c r="AE9" s="828"/>
      <c r="AF9" s="828"/>
      <c r="AG9" s="828"/>
      <c r="AH9" s="828"/>
      <c r="AI9" s="828"/>
      <c r="AJ9" s="828"/>
    </row>
    <row r="10" spans="1:36" s="444" customFormat="1" ht="22.5">
      <c r="A10" s="443"/>
      <c r="B10" s="437"/>
      <c r="C10" s="437"/>
      <c r="D10" s="462" t="s">
        <v>1154</v>
      </c>
      <c r="E10" s="432">
        <v>66200</v>
      </c>
      <c r="F10" s="433"/>
      <c r="G10" s="433"/>
      <c r="H10" s="433"/>
      <c r="I10" s="433"/>
      <c r="J10" s="433"/>
      <c r="K10" s="433"/>
      <c r="L10" s="436"/>
      <c r="M10" s="440"/>
      <c r="N10" s="437">
        <v>33</v>
      </c>
      <c r="O10" s="466" t="s">
        <v>31</v>
      </c>
      <c r="P10" s="439"/>
      <c r="Q10" s="438"/>
      <c r="R10" s="440"/>
      <c r="S10" s="442"/>
      <c r="T10" s="442"/>
      <c r="U10" s="442"/>
      <c r="V10" s="442"/>
      <c r="W10" s="442"/>
      <c r="X10" s="440"/>
      <c r="Y10" s="467" t="s">
        <v>131</v>
      </c>
      <c r="Z10" s="827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</row>
    <row r="11" spans="1:36" s="66" customFormat="1" ht="46.5">
      <c r="A11" s="65" t="s">
        <v>784</v>
      </c>
      <c r="B11" s="59">
        <v>2</v>
      </c>
      <c r="C11" s="59">
        <v>2</v>
      </c>
      <c r="D11" s="82" t="s">
        <v>1155</v>
      </c>
      <c r="E11" s="55">
        <v>100000</v>
      </c>
      <c r="F11" s="56"/>
      <c r="G11" s="56"/>
      <c r="H11" s="1043" t="s">
        <v>1353</v>
      </c>
      <c r="I11" s="56"/>
      <c r="J11" s="56"/>
      <c r="K11" s="56"/>
      <c r="L11" s="57" t="s">
        <v>1156</v>
      </c>
      <c r="M11" s="1005" t="s">
        <v>1772</v>
      </c>
      <c r="N11" s="59">
        <v>4</v>
      </c>
      <c r="O11" s="85" t="s">
        <v>31</v>
      </c>
      <c r="P11" s="61"/>
      <c r="Q11" s="60"/>
      <c r="R11" s="62">
        <v>80</v>
      </c>
      <c r="S11" s="64"/>
      <c r="T11" s="64"/>
      <c r="U11" s="64"/>
      <c r="V11" s="64"/>
      <c r="W11" s="64"/>
      <c r="X11" s="62" t="s">
        <v>41</v>
      </c>
      <c r="Y11" s="670" t="s">
        <v>170</v>
      </c>
      <c r="Z11" s="126"/>
      <c r="AA11" s="65" t="s">
        <v>109</v>
      </c>
      <c r="AB11" s="65"/>
      <c r="AC11" s="65"/>
      <c r="AD11" s="65"/>
      <c r="AE11" s="65"/>
      <c r="AF11" s="65"/>
      <c r="AG11" s="65"/>
      <c r="AH11" s="65"/>
      <c r="AI11" s="65"/>
      <c r="AJ11" s="65"/>
    </row>
    <row r="12" spans="1:36" s="66" customFormat="1">
      <c r="A12" s="65"/>
      <c r="B12" s="126"/>
      <c r="C12" s="126"/>
      <c r="D12" s="127"/>
      <c r="L12" s="130"/>
      <c r="M12" s="126"/>
      <c r="N12" s="126"/>
      <c r="O12" s="132"/>
      <c r="P12" s="131"/>
      <c r="Q12" s="131"/>
      <c r="R12" s="133"/>
      <c r="S12" s="65"/>
      <c r="T12" s="65"/>
      <c r="U12" s="65"/>
      <c r="V12" s="65"/>
      <c r="W12" s="65"/>
      <c r="X12" s="133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6" s="66" customFormat="1">
      <c r="A13" s="65"/>
      <c r="B13" s="126"/>
      <c r="C13" s="126"/>
      <c r="D13" s="2457" t="s">
        <v>100</v>
      </c>
      <c r="E13" s="2457"/>
      <c r="F13" s="2457"/>
      <c r="G13" s="2457"/>
      <c r="H13" s="2457"/>
      <c r="I13" s="2457"/>
      <c r="J13" s="2457"/>
      <c r="K13" s="2457"/>
      <c r="L13" s="2457"/>
      <c r="M13" s="2457"/>
      <c r="N13" s="126"/>
      <c r="O13" s="132"/>
      <c r="P13" s="131"/>
      <c r="Q13" s="131"/>
      <c r="R13" s="133"/>
      <c r="S13" s="65"/>
      <c r="T13" s="65"/>
      <c r="U13" s="65"/>
      <c r="V13" s="65"/>
      <c r="W13" s="65"/>
      <c r="X13" s="133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6" s="66" customFormat="1" ht="21.75" customHeight="1">
      <c r="A14" s="65"/>
      <c r="B14" s="126"/>
      <c r="C14" s="126"/>
      <c r="D14" s="127"/>
      <c r="L14" s="130"/>
      <c r="M14" s="126"/>
      <c r="N14" s="126"/>
      <c r="O14" s="132"/>
      <c r="P14" s="131"/>
      <c r="Q14" s="131"/>
      <c r="R14" s="133"/>
      <c r="S14" s="65"/>
      <c r="T14" s="65"/>
      <c r="U14" s="65"/>
      <c r="V14" s="65"/>
      <c r="W14" s="65"/>
      <c r="X14" s="133"/>
      <c r="Y14" s="65"/>
      <c r="Z14" s="133"/>
      <c r="AA14" s="65"/>
      <c r="AB14" s="65"/>
      <c r="AC14" s="65"/>
      <c r="AD14" s="65"/>
      <c r="AE14" s="65"/>
      <c r="AF14" s="65"/>
      <c r="AG14" s="65"/>
      <c r="AH14" s="65"/>
      <c r="AI14" s="65"/>
      <c r="AJ14" s="65"/>
    </row>
    <row r="15" spans="1:36" s="66" customFormat="1" ht="21.75" customHeight="1">
      <c r="A15" s="65"/>
      <c r="B15" s="126"/>
      <c r="C15" s="126"/>
      <c r="D15" s="127"/>
      <c r="L15" s="130"/>
      <c r="M15" s="126"/>
      <c r="N15" s="126"/>
      <c r="O15" s="132"/>
      <c r="P15" s="131"/>
      <c r="Q15" s="131"/>
      <c r="R15" s="133"/>
      <c r="S15" s="65"/>
      <c r="T15" s="65"/>
      <c r="U15" s="65"/>
      <c r="V15" s="65"/>
      <c r="W15" s="65"/>
      <c r="X15" s="133"/>
      <c r="Y15" s="65"/>
      <c r="Z15" s="133"/>
      <c r="AA15" s="65"/>
      <c r="AB15" s="65"/>
      <c r="AC15" s="65"/>
      <c r="AD15" s="65"/>
      <c r="AE15" s="65"/>
      <c r="AF15" s="65"/>
      <c r="AG15" s="65"/>
      <c r="AH15" s="65"/>
      <c r="AI15" s="65"/>
      <c r="AJ15" s="65"/>
    </row>
    <row r="16" spans="1:36" s="66" customFormat="1" ht="21.75" customHeight="1">
      <c r="A16" s="65"/>
      <c r="B16" s="126"/>
      <c r="C16" s="126"/>
      <c r="D16" s="127"/>
      <c r="L16" s="130"/>
      <c r="M16" s="126"/>
      <c r="N16" s="126"/>
      <c r="O16" s="132"/>
      <c r="P16" s="131"/>
      <c r="Q16" s="131"/>
      <c r="R16" s="133"/>
      <c r="S16" s="65"/>
      <c r="T16" s="65"/>
      <c r="U16" s="65"/>
      <c r="V16" s="65"/>
      <c r="W16" s="65"/>
      <c r="X16" s="133"/>
      <c r="Y16" s="65"/>
      <c r="Z16" s="133"/>
      <c r="AA16" s="65"/>
      <c r="AB16" s="65"/>
      <c r="AC16" s="65"/>
      <c r="AD16" s="65"/>
      <c r="AE16" s="65"/>
      <c r="AF16" s="65"/>
      <c r="AG16" s="65"/>
      <c r="AH16" s="65"/>
      <c r="AI16" s="65"/>
      <c r="AJ16" s="65"/>
    </row>
    <row r="17" spans="1:36" s="66" customFormat="1" ht="21.75" customHeight="1">
      <c r="A17" s="65"/>
      <c r="B17" s="126"/>
      <c r="C17" s="126"/>
      <c r="D17" s="127"/>
      <c r="L17" s="130"/>
      <c r="M17" s="126"/>
      <c r="N17" s="126"/>
      <c r="O17" s="132"/>
      <c r="P17" s="131"/>
      <c r="Q17" s="131"/>
      <c r="R17" s="133"/>
      <c r="S17" s="65"/>
      <c r="T17" s="65"/>
      <c r="U17" s="65"/>
      <c r="V17" s="65"/>
      <c r="W17" s="65"/>
      <c r="X17" s="133"/>
      <c r="Y17" s="65"/>
      <c r="Z17" s="133"/>
      <c r="AA17" s="65"/>
      <c r="AB17" s="65"/>
      <c r="AC17" s="65"/>
      <c r="AD17" s="65"/>
      <c r="AE17" s="65"/>
      <c r="AF17" s="65"/>
      <c r="AG17" s="65"/>
      <c r="AH17" s="65"/>
      <c r="AI17" s="65"/>
      <c r="AJ17" s="65"/>
    </row>
    <row r="18" spans="1:36" s="66" customFormat="1" ht="21.75" customHeight="1">
      <c r="A18" s="65"/>
      <c r="B18" s="126"/>
      <c r="C18" s="126"/>
      <c r="D18" s="127"/>
      <c r="L18" s="130"/>
      <c r="M18" s="126"/>
      <c r="N18" s="126"/>
      <c r="O18" s="132"/>
      <c r="P18" s="131"/>
      <c r="Q18" s="131"/>
      <c r="R18" s="133"/>
      <c r="S18" s="65"/>
      <c r="T18" s="65"/>
      <c r="U18" s="65"/>
      <c r="V18" s="65"/>
      <c r="W18" s="65"/>
      <c r="X18" s="133"/>
      <c r="Y18" s="65"/>
      <c r="Z18" s="133"/>
      <c r="AA18" s="65"/>
      <c r="AB18" s="65"/>
      <c r="AC18" s="65"/>
      <c r="AD18" s="65"/>
      <c r="AE18" s="65"/>
      <c r="AF18" s="65"/>
      <c r="AG18" s="65"/>
      <c r="AH18" s="65"/>
      <c r="AI18" s="65"/>
      <c r="AJ18" s="65"/>
    </row>
    <row r="19" spans="1:36" s="66" customFormat="1" ht="21.75" customHeight="1">
      <c r="A19" s="65"/>
      <c r="B19" s="126"/>
      <c r="C19" s="126"/>
      <c r="D19" s="127"/>
      <c r="L19" s="130"/>
      <c r="M19" s="126"/>
      <c r="N19" s="126"/>
      <c r="O19" s="132"/>
      <c r="P19" s="131"/>
      <c r="Q19" s="131"/>
      <c r="R19" s="133"/>
      <c r="S19" s="65"/>
      <c r="T19" s="65"/>
      <c r="U19" s="65"/>
      <c r="V19" s="65"/>
      <c r="W19" s="65"/>
      <c r="X19" s="133"/>
      <c r="Y19" s="65"/>
      <c r="Z19" s="133"/>
      <c r="AA19" s="65"/>
      <c r="AB19" s="65"/>
      <c r="AC19" s="65"/>
      <c r="AD19" s="65"/>
      <c r="AE19" s="65"/>
      <c r="AF19" s="65"/>
      <c r="AG19" s="65"/>
      <c r="AH19" s="65"/>
      <c r="AI19" s="65"/>
      <c r="AJ19" s="65"/>
    </row>
    <row r="20" spans="1:36" s="66" customFormat="1" ht="21.75" customHeight="1">
      <c r="A20" s="65"/>
      <c r="B20" s="126"/>
      <c r="C20" s="126"/>
      <c r="D20" s="127"/>
      <c r="L20" s="130"/>
      <c r="M20" s="126"/>
      <c r="N20" s="126"/>
      <c r="O20" s="132"/>
      <c r="P20" s="131"/>
      <c r="Q20" s="131"/>
      <c r="R20" s="133"/>
      <c r="S20" s="65"/>
      <c r="T20" s="65"/>
      <c r="U20" s="65"/>
      <c r="V20" s="65"/>
      <c r="W20" s="65"/>
      <c r="X20" s="133"/>
      <c r="Y20" s="65"/>
      <c r="Z20" s="133"/>
      <c r="AA20" s="65"/>
      <c r="AB20" s="65"/>
      <c r="AC20" s="65"/>
      <c r="AD20" s="65"/>
      <c r="AE20" s="65"/>
      <c r="AF20" s="65"/>
      <c r="AG20" s="65"/>
      <c r="AH20" s="65"/>
      <c r="AI20" s="65"/>
      <c r="AJ20" s="65"/>
    </row>
    <row r="21" spans="1:36" s="129" customFormat="1" ht="21.75" customHeight="1">
      <c r="A21" s="133"/>
      <c r="B21" s="126"/>
      <c r="C21" s="126"/>
      <c r="D21" s="127"/>
      <c r="E21" s="66"/>
      <c r="F21" s="66"/>
      <c r="G21" s="66"/>
      <c r="H21" s="66"/>
      <c r="I21" s="66"/>
      <c r="J21" s="66"/>
      <c r="K21" s="66"/>
      <c r="L21" s="130"/>
      <c r="M21" s="126"/>
      <c r="N21" s="126"/>
      <c r="O21" s="132"/>
      <c r="P21" s="131"/>
      <c r="Q21" s="131"/>
      <c r="R21" s="133"/>
      <c r="S21" s="65"/>
      <c r="T21" s="65"/>
      <c r="U21" s="65"/>
      <c r="V21" s="65"/>
      <c r="W21" s="65"/>
      <c r="X21" s="133"/>
      <c r="Y21" s="65"/>
      <c r="Z21" s="133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6" s="129" customFormat="1" ht="21.75" customHeight="1">
      <c r="A22" s="133"/>
      <c r="B22" s="126"/>
      <c r="C22" s="126"/>
      <c r="D22" s="127"/>
      <c r="E22" s="66"/>
      <c r="F22" s="66"/>
      <c r="G22" s="66"/>
      <c r="H22" s="66"/>
      <c r="I22" s="66"/>
      <c r="J22" s="66"/>
      <c r="K22" s="66"/>
      <c r="L22" s="130"/>
      <c r="M22" s="126"/>
      <c r="N22" s="126"/>
      <c r="O22" s="132"/>
      <c r="P22" s="131"/>
      <c r="Q22" s="131"/>
      <c r="R22" s="133"/>
      <c r="S22" s="65"/>
      <c r="T22" s="65"/>
      <c r="U22" s="65"/>
      <c r="V22" s="65"/>
      <c r="W22" s="65"/>
      <c r="X22" s="133"/>
      <c r="Y22" s="65"/>
      <c r="Z22" s="133"/>
      <c r="AA22" s="65"/>
      <c r="AB22" s="65"/>
      <c r="AC22" s="65"/>
      <c r="AD22" s="65"/>
      <c r="AE22" s="65"/>
      <c r="AF22" s="65"/>
      <c r="AG22" s="65"/>
      <c r="AH22" s="65"/>
      <c r="AI22" s="65"/>
      <c r="AJ22" s="65"/>
    </row>
    <row r="23" spans="1:36" s="129" customFormat="1" ht="21.75" customHeight="1">
      <c r="A23" s="133"/>
      <c r="B23" s="126"/>
      <c r="C23" s="126"/>
      <c r="D23" s="127"/>
      <c r="E23" s="66"/>
      <c r="F23" s="66"/>
      <c r="G23" s="66"/>
      <c r="H23" s="66"/>
      <c r="I23" s="66"/>
      <c r="J23" s="66"/>
      <c r="K23" s="66"/>
      <c r="L23" s="130"/>
      <c r="M23" s="126"/>
      <c r="N23" s="126"/>
      <c r="O23" s="132"/>
      <c r="P23" s="131"/>
      <c r="Q23" s="131"/>
      <c r="R23" s="133"/>
      <c r="S23" s="65"/>
      <c r="T23" s="65"/>
      <c r="U23" s="65"/>
      <c r="V23" s="65"/>
      <c r="W23" s="65"/>
      <c r="X23" s="133"/>
      <c r="Y23" s="65"/>
      <c r="Z23" s="133"/>
      <c r="AA23" s="65"/>
      <c r="AB23" s="65"/>
      <c r="AC23" s="65"/>
      <c r="AD23" s="65"/>
      <c r="AE23" s="65"/>
      <c r="AF23" s="65"/>
      <c r="AG23" s="65"/>
      <c r="AH23" s="65"/>
      <c r="AI23" s="65"/>
      <c r="AJ23" s="65"/>
    </row>
    <row r="24" spans="1:36" s="129" customFormat="1" ht="21.75" customHeight="1">
      <c r="A24" s="133"/>
      <c r="B24" s="126"/>
      <c r="C24" s="126"/>
      <c r="D24" s="127"/>
      <c r="E24" s="66"/>
      <c r="F24" s="66"/>
      <c r="G24" s="66"/>
      <c r="H24" s="66"/>
      <c r="I24" s="66"/>
      <c r="J24" s="66"/>
      <c r="K24" s="66"/>
      <c r="L24" s="130"/>
      <c r="M24" s="126"/>
      <c r="N24" s="126"/>
      <c r="O24" s="132"/>
      <c r="P24" s="131"/>
      <c r="Q24" s="131"/>
      <c r="R24" s="133"/>
      <c r="S24" s="65"/>
      <c r="T24" s="65"/>
      <c r="U24" s="65"/>
      <c r="V24" s="65"/>
      <c r="W24" s="65"/>
      <c r="X24" s="133"/>
      <c r="Y24" s="65"/>
      <c r="Z24" s="133"/>
      <c r="AA24" s="65"/>
      <c r="AB24" s="65"/>
      <c r="AC24" s="65"/>
      <c r="AD24" s="65"/>
      <c r="AE24" s="65"/>
      <c r="AF24" s="65"/>
      <c r="AG24" s="65"/>
      <c r="AH24" s="65"/>
      <c r="AI24" s="65"/>
      <c r="AJ24" s="65"/>
    </row>
    <row r="25" spans="1:36" s="129" customFormat="1" ht="21.75" customHeight="1">
      <c r="A25" s="133"/>
      <c r="B25" s="126"/>
      <c r="C25" s="126"/>
      <c r="D25" s="127"/>
      <c r="E25" s="66"/>
      <c r="F25" s="66"/>
      <c r="G25" s="66"/>
      <c r="H25" s="66"/>
      <c r="I25" s="66"/>
      <c r="J25" s="66"/>
      <c r="K25" s="66"/>
      <c r="L25" s="130"/>
      <c r="M25" s="126"/>
      <c r="N25" s="126"/>
      <c r="O25" s="132"/>
      <c r="P25" s="131"/>
      <c r="Q25" s="131"/>
      <c r="R25" s="133"/>
      <c r="S25" s="65"/>
      <c r="T25" s="65"/>
      <c r="U25" s="65"/>
      <c r="V25" s="65"/>
      <c r="W25" s="65"/>
      <c r="X25" s="133"/>
      <c r="Y25" s="65"/>
      <c r="Z25" s="133"/>
      <c r="AA25" s="65"/>
      <c r="AB25" s="65"/>
      <c r="AC25" s="65"/>
      <c r="AD25" s="65"/>
      <c r="AE25" s="65"/>
      <c r="AF25" s="65"/>
      <c r="AG25" s="65"/>
      <c r="AH25" s="65"/>
      <c r="AI25" s="65"/>
      <c r="AJ25" s="65"/>
    </row>
    <row r="26" spans="1:36" s="129" customFormat="1" ht="21.75" customHeight="1">
      <c r="A26" s="133"/>
      <c r="B26" s="126"/>
      <c r="C26" s="126"/>
      <c r="D26" s="127"/>
      <c r="E26" s="66"/>
      <c r="F26" s="66"/>
      <c r="G26" s="66"/>
      <c r="H26" s="66"/>
      <c r="I26" s="66"/>
      <c r="J26" s="66"/>
      <c r="K26" s="66"/>
      <c r="L26" s="130"/>
      <c r="M26" s="126"/>
      <c r="N26" s="126"/>
      <c r="O26" s="132"/>
      <c r="P26" s="131"/>
      <c r="Q26" s="131"/>
      <c r="R26" s="133"/>
      <c r="S26" s="65"/>
      <c r="T26" s="65"/>
      <c r="U26" s="65"/>
      <c r="V26" s="65"/>
      <c r="W26" s="65"/>
      <c r="X26" s="133"/>
      <c r="Y26" s="65"/>
      <c r="Z26" s="133"/>
      <c r="AA26" s="65"/>
      <c r="AB26" s="65"/>
      <c r="AC26" s="65"/>
      <c r="AD26" s="65"/>
      <c r="AE26" s="65"/>
      <c r="AF26" s="65"/>
      <c r="AG26" s="65"/>
      <c r="AH26" s="65"/>
      <c r="AI26" s="65"/>
      <c r="AJ26" s="65"/>
    </row>
    <row r="27" spans="1:36" s="129" customFormat="1" ht="21.75" customHeight="1">
      <c r="A27" s="133"/>
      <c r="B27" s="126"/>
      <c r="C27" s="126"/>
      <c r="D27" s="127"/>
      <c r="E27" s="66"/>
      <c r="F27" s="66"/>
      <c r="G27" s="66"/>
      <c r="H27" s="66"/>
      <c r="I27" s="66"/>
      <c r="J27" s="66"/>
      <c r="K27" s="66"/>
      <c r="L27" s="130"/>
      <c r="M27" s="126"/>
      <c r="N27" s="126"/>
      <c r="O27" s="132"/>
      <c r="P27" s="131"/>
      <c r="Q27" s="131"/>
      <c r="R27" s="133"/>
      <c r="S27" s="65"/>
      <c r="T27" s="65"/>
      <c r="U27" s="65"/>
      <c r="V27" s="65"/>
      <c r="W27" s="65"/>
      <c r="X27" s="133"/>
      <c r="Y27" s="65"/>
      <c r="Z27" s="133"/>
      <c r="AA27" s="65"/>
      <c r="AB27" s="65"/>
      <c r="AC27" s="65"/>
      <c r="AD27" s="65"/>
      <c r="AE27" s="65"/>
      <c r="AF27" s="65"/>
      <c r="AG27" s="65"/>
      <c r="AH27" s="65"/>
      <c r="AI27" s="65"/>
      <c r="AJ27" s="65"/>
    </row>
    <row r="28" spans="1:36" s="129" customFormat="1" ht="21.75" customHeight="1">
      <c r="A28" s="133"/>
      <c r="B28" s="126"/>
      <c r="C28" s="126"/>
      <c r="D28" s="127"/>
      <c r="E28" s="66"/>
      <c r="F28" s="66"/>
      <c r="G28" s="66"/>
      <c r="H28" s="66"/>
      <c r="I28" s="66"/>
      <c r="J28" s="66"/>
      <c r="K28" s="66"/>
      <c r="L28" s="130"/>
      <c r="M28" s="126"/>
      <c r="N28" s="126"/>
      <c r="O28" s="132"/>
      <c r="P28" s="131"/>
      <c r="Q28" s="131"/>
      <c r="R28" s="133"/>
      <c r="S28" s="65"/>
      <c r="T28" s="65"/>
      <c r="U28" s="65"/>
      <c r="V28" s="65"/>
      <c r="W28" s="65"/>
      <c r="X28" s="133"/>
      <c r="Y28" s="65"/>
      <c r="Z28" s="133"/>
      <c r="AA28" s="65"/>
      <c r="AB28" s="65"/>
      <c r="AC28" s="65"/>
      <c r="AD28" s="65"/>
      <c r="AE28" s="65"/>
      <c r="AF28" s="65"/>
      <c r="AG28" s="65"/>
      <c r="AH28" s="65"/>
      <c r="AI28" s="65"/>
      <c r="AJ28" s="65"/>
    </row>
    <row r="29" spans="1:36" s="129" customFormat="1" ht="21.75" customHeight="1">
      <c r="A29" s="133"/>
      <c r="B29" s="126"/>
      <c r="C29" s="126"/>
      <c r="D29" s="127"/>
      <c r="E29" s="66"/>
      <c r="F29" s="66"/>
      <c r="G29" s="66"/>
      <c r="H29" s="66"/>
      <c r="I29" s="66"/>
      <c r="J29" s="66"/>
      <c r="K29" s="66"/>
      <c r="L29" s="130"/>
      <c r="M29" s="126"/>
      <c r="N29" s="126"/>
      <c r="O29" s="132"/>
      <c r="P29" s="131"/>
      <c r="Q29" s="131"/>
      <c r="R29" s="133"/>
      <c r="S29" s="65"/>
      <c r="T29" s="65"/>
      <c r="U29" s="65"/>
      <c r="V29" s="65"/>
      <c r="W29" s="65"/>
      <c r="X29" s="133"/>
      <c r="Y29" s="65"/>
      <c r="Z29" s="133"/>
      <c r="AA29" s="65"/>
      <c r="AB29" s="65"/>
      <c r="AC29" s="65"/>
      <c r="AD29" s="65"/>
      <c r="AE29" s="65"/>
      <c r="AF29" s="65"/>
      <c r="AG29" s="65"/>
      <c r="AH29" s="65"/>
      <c r="AI29" s="65"/>
      <c r="AJ29" s="65"/>
    </row>
    <row r="30" spans="1:36" s="129" customFormat="1" ht="21.75" customHeight="1">
      <c r="A30" s="133"/>
      <c r="B30" s="126"/>
      <c r="C30" s="126"/>
      <c r="D30" s="127"/>
      <c r="E30" s="66"/>
      <c r="F30" s="66"/>
      <c r="G30" s="66"/>
      <c r="H30" s="66"/>
      <c r="I30" s="66"/>
      <c r="J30" s="66"/>
      <c r="K30" s="66"/>
      <c r="L30" s="130"/>
      <c r="M30" s="126"/>
      <c r="N30" s="126"/>
      <c r="O30" s="132"/>
      <c r="P30" s="131"/>
      <c r="Q30" s="131"/>
      <c r="R30" s="133"/>
      <c r="S30" s="65"/>
      <c r="T30" s="65"/>
      <c r="U30" s="65"/>
      <c r="V30" s="65"/>
      <c r="W30" s="65"/>
      <c r="X30" s="133"/>
      <c r="Y30" s="65"/>
      <c r="Z30" s="133"/>
      <c r="AA30" s="65"/>
      <c r="AB30" s="65"/>
      <c r="AC30" s="65"/>
      <c r="AD30" s="65"/>
      <c r="AE30" s="65"/>
      <c r="AF30" s="65"/>
      <c r="AG30" s="65"/>
      <c r="AH30" s="65"/>
      <c r="AI30" s="65"/>
      <c r="AJ30" s="65"/>
    </row>
    <row r="31" spans="1:36" s="129" customFormat="1" ht="21.75" customHeight="1">
      <c r="A31" s="133"/>
      <c r="B31" s="126"/>
      <c r="C31" s="126"/>
      <c r="D31" s="127"/>
      <c r="E31" s="66"/>
      <c r="F31" s="66"/>
      <c r="G31" s="66"/>
      <c r="H31" s="66"/>
      <c r="I31" s="66"/>
      <c r="J31" s="66"/>
      <c r="K31" s="66"/>
      <c r="L31" s="130"/>
      <c r="M31" s="126"/>
      <c r="N31" s="126"/>
      <c r="O31" s="132"/>
      <c r="P31" s="131"/>
      <c r="Q31" s="131"/>
      <c r="R31" s="133"/>
      <c r="S31" s="65"/>
      <c r="T31" s="65"/>
      <c r="U31" s="65"/>
      <c r="V31" s="65"/>
      <c r="W31" s="65"/>
      <c r="X31" s="133"/>
      <c r="Y31" s="65"/>
      <c r="Z31" s="133"/>
      <c r="AA31" s="65"/>
      <c r="AB31" s="65"/>
      <c r="AC31" s="65"/>
      <c r="AD31" s="65"/>
      <c r="AE31" s="65"/>
      <c r="AF31" s="65"/>
      <c r="AG31" s="65"/>
      <c r="AH31" s="65"/>
      <c r="AI31" s="65"/>
      <c r="AJ31" s="65"/>
    </row>
    <row r="32" spans="1:36" s="129" customFormat="1" ht="21.75" customHeight="1">
      <c r="A32" s="133"/>
      <c r="B32" s="126"/>
      <c r="C32" s="126"/>
      <c r="D32" s="127"/>
      <c r="E32" s="66"/>
      <c r="F32" s="66"/>
      <c r="G32" s="66"/>
      <c r="H32" s="66"/>
      <c r="I32" s="66"/>
      <c r="J32" s="66"/>
      <c r="K32" s="66"/>
      <c r="L32" s="130"/>
      <c r="M32" s="126"/>
      <c r="N32" s="126"/>
      <c r="O32" s="132"/>
      <c r="P32" s="131"/>
      <c r="Q32" s="131"/>
      <c r="R32" s="133"/>
      <c r="S32" s="65"/>
      <c r="T32" s="65"/>
      <c r="U32" s="65"/>
      <c r="V32" s="65"/>
      <c r="W32" s="65"/>
      <c r="X32" s="133"/>
      <c r="Y32" s="65"/>
      <c r="Z32" s="133"/>
      <c r="AA32" s="65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 s="129" customFormat="1" ht="21.75" customHeight="1">
      <c r="A33" s="133"/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26"/>
      <c r="N33" s="126"/>
      <c r="O33" s="132"/>
      <c r="P33" s="131"/>
      <c r="Q33" s="131"/>
      <c r="R33" s="133"/>
      <c r="S33" s="65"/>
      <c r="T33" s="65"/>
      <c r="U33" s="65"/>
      <c r="V33" s="65"/>
      <c r="W33" s="65"/>
      <c r="X33" s="133"/>
      <c r="Y33" s="65"/>
      <c r="Z33" s="133"/>
      <c r="AA33" s="65"/>
      <c r="AB33" s="65"/>
      <c r="AC33" s="65"/>
      <c r="AD33" s="65"/>
      <c r="AE33" s="65"/>
      <c r="AF33" s="65"/>
      <c r="AG33" s="65"/>
      <c r="AH33" s="65"/>
      <c r="AI33" s="65"/>
      <c r="AJ33" s="65"/>
    </row>
    <row r="34" spans="1:36" s="129" customFormat="1" ht="21.75" customHeight="1">
      <c r="A34" s="133"/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26"/>
      <c r="N34" s="126"/>
      <c r="O34" s="132"/>
      <c r="P34" s="131"/>
      <c r="Q34" s="131"/>
      <c r="R34" s="133"/>
      <c r="S34" s="65"/>
      <c r="T34" s="65"/>
      <c r="U34" s="65"/>
      <c r="V34" s="65"/>
      <c r="W34" s="65"/>
      <c r="X34" s="133"/>
      <c r="Y34" s="65"/>
      <c r="Z34" s="133"/>
      <c r="AA34" s="65"/>
      <c r="AB34" s="65"/>
      <c r="AC34" s="65"/>
      <c r="AD34" s="65"/>
      <c r="AE34" s="65"/>
      <c r="AF34" s="65"/>
      <c r="AG34" s="65"/>
      <c r="AH34" s="65"/>
      <c r="AI34" s="65"/>
      <c r="AJ34" s="65"/>
    </row>
    <row r="35" spans="1:36" s="129" customFormat="1" ht="21.75" customHeight="1">
      <c r="A35" s="133"/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26"/>
      <c r="N35" s="126"/>
      <c r="O35" s="132"/>
      <c r="P35" s="131"/>
      <c r="Q35" s="131"/>
      <c r="R35" s="133"/>
      <c r="S35" s="65"/>
      <c r="T35" s="65"/>
      <c r="U35" s="65"/>
      <c r="V35" s="65"/>
      <c r="W35" s="65"/>
      <c r="X35" s="133"/>
      <c r="Y35" s="65"/>
      <c r="Z35" s="133"/>
      <c r="AA35" s="65"/>
      <c r="AB35" s="65"/>
      <c r="AC35" s="65"/>
      <c r="AD35" s="65"/>
      <c r="AE35" s="65"/>
      <c r="AF35" s="65"/>
      <c r="AG35" s="65"/>
      <c r="AH35" s="65"/>
      <c r="AI35" s="65"/>
      <c r="AJ35" s="65"/>
    </row>
    <row r="36" spans="1:36" s="129" customFormat="1" ht="21.75" customHeight="1">
      <c r="A36" s="133"/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26"/>
      <c r="N36" s="126"/>
      <c r="O36" s="132"/>
      <c r="P36" s="131"/>
      <c r="Q36" s="131"/>
      <c r="R36" s="133"/>
      <c r="S36" s="65"/>
      <c r="T36" s="65"/>
      <c r="U36" s="65"/>
      <c r="V36" s="65"/>
      <c r="W36" s="65"/>
      <c r="X36" s="133"/>
      <c r="Y36" s="65"/>
      <c r="Z36" s="133"/>
      <c r="AA36" s="65"/>
      <c r="AB36" s="65"/>
      <c r="AC36" s="65"/>
      <c r="AD36" s="65"/>
      <c r="AE36" s="65"/>
      <c r="AF36" s="65"/>
      <c r="AG36" s="65"/>
      <c r="AH36" s="65"/>
      <c r="AI36" s="65"/>
      <c r="AJ36" s="65"/>
    </row>
    <row r="37" spans="1:36" s="129" customFormat="1" ht="21.75" customHeight="1">
      <c r="A37" s="133"/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26"/>
      <c r="N37" s="126"/>
      <c r="O37" s="132"/>
      <c r="P37" s="131"/>
      <c r="Q37" s="131"/>
      <c r="R37" s="133"/>
      <c r="S37" s="65"/>
      <c r="T37" s="65"/>
      <c r="U37" s="65"/>
      <c r="V37" s="65"/>
      <c r="W37" s="65"/>
      <c r="X37" s="133"/>
      <c r="Y37" s="65"/>
      <c r="Z37" s="133"/>
      <c r="AA37" s="65"/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36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26"/>
      <c r="N38" s="126"/>
      <c r="O38" s="132"/>
      <c r="P38" s="131"/>
      <c r="Q38" s="131"/>
      <c r="R38" s="133"/>
      <c r="S38" s="65"/>
      <c r="T38" s="65"/>
      <c r="U38" s="65"/>
      <c r="V38" s="65"/>
      <c r="W38" s="65"/>
      <c r="X38" s="133"/>
      <c r="Y38" s="65"/>
      <c r="Z38" s="133"/>
      <c r="AA38" s="65"/>
      <c r="AB38" s="65"/>
      <c r="AC38" s="65"/>
      <c r="AD38" s="65"/>
      <c r="AE38" s="65"/>
      <c r="AF38" s="65"/>
      <c r="AG38" s="65"/>
      <c r="AH38" s="65"/>
      <c r="AI38" s="65"/>
      <c r="AJ38" s="65"/>
    </row>
    <row r="39" spans="1:36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26"/>
      <c r="N39" s="126"/>
      <c r="O39" s="132"/>
      <c r="P39" s="131"/>
      <c r="Q39" s="131"/>
      <c r="R39" s="133"/>
      <c r="S39" s="65"/>
      <c r="T39" s="65"/>
      <c r="U39" s="65"/>
      <c r="V39" s="65"/>
      <c r="W39" s="65"/>
      <c r="X39" s="133"/>
      <c r="Y39" s="65"/>
      <c r="Z39" s="133"/>
      <c r="AA39" s="65"/>
      <c r="AB39" s="65"/>
      <c r="AC39" s="65"/>
      <c r="AD39" s="65"/>
      <c r="AE39" s="65"/>
      <c r="AF39" s="65"/>
      <c r="AG39" s="65"/>
      <c r="AH39" s="65"/>
      <c r="AI39" s="65"/>
      <c r="AJ39" s="65"/>
    </row>
    <row r="40" spans="1:36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26"/>
      <c r="N40" s="126"/>
      <c r="O40" s="132"/>
      <c r="P40" s="131"/>
      <c r="Q40" s="131"/>
      <c r="R40" s="133"/>
      <c r="S40" s="65"/>
      <c r="T40" s="65"/>
      <c r="U40" s="65"/>
      <c r="V40" s="65"/>
      <c r="W40" s="65"/>
      <c r="X40" s="133"/>
      <c r="Y40" s="65"/>
      <c r="Z40" s="133"/>
      <c r="AA40" s="65"/>
      <c r="AB40" s="65"/>
      <c r="AC40" s="65"/>
      <c r="AD40" s="65"/>
      <c r="AE40" s="65"/>
      <c r="AF40" s="65"/>
      <c r="AG40" s="65"/>
      <c r="AH40" s="65"/>
      <c r="AI40" s="65"/>
      <c r="AJ40" s="65"/>
    </row>
    <row r="41" spans="1:36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26"/>
      <c r="N41" s="126"/>
      <c r="O41" s="132"/>
      <c r="P41" s="131"/>
      <c r="Q41" s="131"/>
      <c r="R41" s="133"/>
      <c r="S41" s="65"/>
      <c r="T41" s="65"/>
      <c r="U41" s="65"/>
      <c r="V41" s="65"/>
      <c r="W41" s="65"/>
      <c r="X41" s="133"/>
      <c r="Y41" s="65"/>
      <c r="Z41" s="133"/>
      <c r="AA41" s="65"/>
      <c r="AB41" s="65"/>
      <c r="AC41" s="65"/>
      <c r="AD41" s="65"/>
      <c r="AE41" s="65"/>
      <c r="AF41" s="65"/>
      <c r="AG41" s="65"/>
      <c r="AH41" s="65"/>
      <c r="AI41" s="65"/>
      <c r="AJ41" s="65"/>
    </row>
    <row r="42" spans="1:36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26"/>
      <c r="N42" s="126"/>
      <c r="O42" s="132"/>
      <c r="P42" s="131"/>
      <c r="Q42" s="131"/>
      <c r="R42" s="133"/>
      <c r="S42" s="65"/>
      <c r="T42" s="65"/>
      <c r="U42" s="65"/>
      <c r="V42" s="65"/>
      <c r="W42" s="65"/>
      <c r="X42" s="133"/>
      <c r="Y42" s="65"/>
      <c r="Z42" s="133"/>
      <c r="AA42" s="65"/>
      <c r="AB42" s="65"/>
      <c r="AC42" s="65"/>
      <c r="AD42" s="65"/>
      <c r="AE42" s="65"/>
      <c r="AF42" s="65"/>
      <c r="AG42" s="65"/>
      <c r="AH42" s="65"/>
      <c r="AI42" s="65"/>
      <c r="AJ42" s="65"/>
    </row>
    <row r="43" spans="1:36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26"/>
      <c r="N43" s="126"/>
      <c r="O43" s="132"/>
      <c r="P43" s="131"/>
      <c r="Q43" s="131"/>
      <c r="R43" s="133"/>
      <c r="S43" s="65"/>
      <c r="T43" s="65"/>
      <c r="U43" s="65"/>
      <c r="V43" s="65"/>
      <c r="W43" s="65"/>
      <c r="X43" s="133"/>
      <c r="Y43" s="65"/>
      <c r="Z43" s="133"/>
      <c r="AA43" s="65"/>
      <c r="AB43" s="65"/>
      <c r="AC43" s="65"/>
      <c r="AD43" s="65"/>
      <c r="AE43" s="65"/>
      <c r="AF43" s="65"/>
      <c r="AG43" s="65"/>
      <c r="AH43" s="65"/>
      <c r="AI43" s="65"/>
      <c r="AJ43" s="65"/>
    </row>
    <row r="44" spans="1:36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26"/>
      <c r="N44" s="126"/>
      <c r="O44" s="132"/>
      <c r="P44" s="131"/>
      <c r="Q44" s="131"/>
      <c r="R44" s="133"/>
      <c r="S44" s="65"/>
      <c r="T44" s="65"/>
      <c r="U44" s="65"/>
      <c r="V44" s="65"/>
      <c r="W44" s="65"/>
      <c r="X44" s="133"/>
      <c r="Y44" s="65"/>
      <c r="Z44" s="133"/>
      <c r="AA44" s="65"/>
      <c r="AB44" s="65"/>
      <c r="AC44" s="65"/>
      <c r="AD44" s="65"/>
      <c r="AE44" s="65"/>
      <c r="AF44" s="65"/>
      <c r="AG44" s="65"/>
      <c r="AH44" s="65"/>
      <c r="AI44" s="65"/>
      <c r="AJ44" s="65"/>
    </row>
    <row r="45" spans="1:36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26"/>
      <c r="N45" s="126"/>
      <c r="O45" s="132"/>
      <c r="P45" s="131"/>
      <c r="Q45" s="131"/>
      <c r="R45" s="133"/>
      <c r="S45" s="65"/>
      <c r="T45" s="65"/>
      <c r="U45" s="65"/>
      <c r="V45" s="65"/>
      <c r="W45" s="65"/>
      <c r="X45" s="133"/>
      <c r="Y45" s="65"/>
      <c r="Z45" s="133"/>
      <c r="AA45" s="65"/>
      <c r="AB45" s="65"/>
      <c r="AC45" s="65"/>
      <c r="AD45" s="65"/>
      <c r="AE45" s="65"/>
      <c r="AF45" s="65"/>
      <c r="AG45" s="65"/>
      <c r="AH45" s="65"/>
      <c r="AI45" s="65"/>
      <c r="AJ45" s="65"/>
    </row>
    <row r="46" spans="1:36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26"/>
      <c r="N46" s="126"/>
      <c r="O46" s="132"/>
      <c r="P46" s="131"/>
      <c r="Q46" s="131"/>
      <c r="R46" s="133"/>
      <c r="S46" s="65"/>
      <c r="T46" s="65"/>
      <c r="U46" s="65"/>
      <c r="V46" s="65"/>
      <c r="W46" s="65"/>
      <c r="X46" s="133"/>
      <c r="Y46" s="65"/>
      <c r="Z46" s="133"/>
      <c r="AA46" s="65"/>
      <c r="AB46" s="65"/>
      <c r="AC46" s="65"/>
      <c r="AD46" s="65"/>
      <c r="AE46" s="65"/>
      <c r="AF46" s="65"/>
      <c r="AG46" s="65"/>
      <c r="AH46" s="65"/>
      <c r="AI46" s="65"/>
      <c r="AJ46" s="65"/>
    </row>
    <row r="47" spans="1:36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26"/>
      <c r="N47" s="126"/>
      <c r="O47" s="132"/>
      <c r="P47" s="131"/>
      <c r="Q47" s="131"/>
      <c r="R47" s="133"/>
      <c r="S47" s="65"/>
      <c r="T47" s="65"/>
      <c r="U47" s="65"/>
      <c r="V47" s="65"/>
      <c r="W47" s="65"/>
      <c r="X47" s="133"/>
      <c r="Y47" s="65"/>
      <c r="Z47" s="133"/>
      <c r="AA47" s="65"/>
      <c r="AB47" s="65"/>
      <c r="AC47" s="65"/>
      <c r="AD47" s="65"/>
      <c r="AE47" s="65"/>
      <c r="AF47" s="65"/>
      <c r="AG47" s="65"/>
      <c r="AH47" s="65"/>
      <c r="AI47" s="65"/>
      <c r="AJ47" s="65"/>
    </row>
    <row r="48" spans="1:36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26"/>
      <c r="N48" s="126"/>
      <c r="O48" s="132"/>
      <c r="P48" s="131"/>
      <c r="Q48" s="131"/>
      <c r="R48" s="126"/>
      <c r="S48" s="131"/>
      <c r="T48" s="131"/>
      <c r="U48" s="131"/>
      <c r="V48" s="131"/>
      <c r="W48" s="131"/>
      <c r="X48" s="126"/>
      <c r="Y48" s="131"/>
      <c r="Z48" s="126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</row>
    <row r="49" spans="1:36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26"/>
      <c r="N49" s="126"/>
      <c r="O49" s="132"/>
      <c r="P49" s="131"/>
      <c r="Q49" s="131"/>
      <c r="R49" s="126"/>
      <c r="S49" s="131"/>
      <c r="T49" s="131"/>
      <c r="U49" s="131"/>
      <c r="V49" s="131"/>
      <c r="W49" s="131"/>
      <c r="X49" s="126"/>
      <c r="Y49" s="131"/>
      <c r="Z49" s="126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</row>
    <row r="50" spans="1:36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26"/>
      <c r="N50" s="126"/>
      <c r="O50" s="132"/>
      <c r="P50" s="131"/>
      <c r="Q50" s="131"/>
      <c r="R50" s="126"/>
      <c r="S50" s="131"/>
      <c r="T50" s="131"/>
      <c r="U50" s="131"/>
      <c r="V50" s="131"/>
      <c r="W50" s="131"/>
      <c r="X50" s="126"/>
      <c r="Y50" s="131"/>
      <c r="Z50" s="126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</row>
    <row r="51" spans="1:36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26"/>
      <c r="N51" s="126"/>
      <c r="O51" s="132"/>
      <c r="P51" s="131"/>
      <c r="Q51" s="131"/>
      <c r="R51" s="126"/>
      <c r="S51" s="131"/>
      <c r="T51" s="131"/>
      <c r="U51" s="131"/>
      <c r="V51" s="131"/>
      <c r="W51" s="131"/>
      <c r="X51" s="126"/>
      <c r="Y51" s="131"/>
      <c r="Z51" s="126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</row>
    <row r="52" spans="1:36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26"/>
      <c r="N52" s="126"/>
      <c r="O52" s="132"/>
      <c r="P52" s="131"/>
      <c r="Q52" s="131"/>
      <c r="R52" s="126"/>
      <c r="S52" s="131"/>
      <c r="T52" s="131"/>
      <c r="U52" s="131"/>
      <c r="V52" s="131"/>
      <c r="W52" s="131"/>
      <c r="X52" s="126"/>
      <c r="Y52" s="131"/>
      <c r="Z52" s="126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</row>
    <row r="53" spans="1:36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26"/>
      <c r="N53" s="126"/>
      <c r="O53" s="132"/>
      <c r="P53" s="131"/>
      <c r="Q53" s="131"/>
      <c r="R53" s="126"/>
      <c r="S53" s="131"/>
      <c r="T53" s="131"/>
      <c r="U53" s="131"/>
      <c r="V53" s="131"/>
      <c r="W53" s="131"/>
      <c r="X53" s="126"/>
      <c r="Y53" s="131"/>
      <c r="Z53" s="126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</row>
    <row r="54" spans="1:36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26"/>
      <c r="N54" s="126"/>
      <c r="O54" s="132"/>
      <c r="P54" s="131"/>
      <c r="Q54" s="131"/>
      <c r="R54" s="126"/>
      <c r="S54" s="131"/>
      <c r="T54" s="131"/>
      <c r="U54" s="131"/>
      <c r="V54" s="131"/>
      <c r="W54" s="131"/>
      <c r="X54" s="126"/>
      <c r="Y54" s="131"/>
      <c r="Z54" s="126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</row>
    <row r="55" spans="1:36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26"/>
      <c r="N55" s="126"/>
      <c r="O55" s="132"/>
      <c r="P55" s="131"/>
      <c r="Q55" s="131"/>
      <c r="R55" s="126"/>
      <c r="S55" s="131"/>
      <c r="T55" s="131"/>
      <c r="U55" s="131"/>
      <c r="V55" s="131"/>
      <c r="W55" s="131"/>
      <c r="X55" s="126"/>
      <c r="Y55" s="131"/>
      <c r="Z55" s="126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</row>
    <row r="56" spans="1:36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26"/>
      <c r="N56" s="126"/>
      <c r="O56" s="132"/>
      <c r="P56" s="131"/>
      <c r="Q56" s="131"/>
      <c r="R56" s="126"/>
      <c r="S56" s="131"/>
      <c r="T56" s="131"/>
      <c r="U56" s="131"/>
      <c r="V56" s="131"/>
      <c r="W56" s="131"/>
      <c r="X56" s="126"/>
      <c r="Y56" s="131"/>
      <c r="Z56" s="126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</row>
    <row r="57" spans="1:36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26"/>
      <c r="N57" s="126"/>
      <c r="O57" s="132"/>
      <c r="P57" s="131"/>
      <c r="Q57" s="131"/>
      <c r="R57" s="126"/>
      <c r="S57" s="131"/>
      <c r="T57" s="131"/>
      <c r="U57" s="131"/>
      <c r="V57" s="131"/>
      <c r="W57" s="131"/>
      <c r="X57" s="126"/>
      <c r="Y57" s="131"/>
      <c r="Z57" s="126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</row>
    <row r="58" spans="1:36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26"/>
      <c r="N58" s="126"/>
      <c r="O58" s="132"/>
      <c r="P58" s="131"/>
      <c r="Q58" s="131"/>
      <c r="R58" s="126"/>
      <c r="S58" s="131"/>
      <c r="T58" s="131"/>
      <c r="U58" s="131"/>
      <c r="V58" s="131"/>
      <c r="W58" s="131"/>
      <c r="X58" s="126"/>
      <c r="Y58" s="131"/>
      <c r="Z58" s="126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</row>
    <row r="59" spans="1:36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26"/>
      <c r="N59" s="126"/>
      <c r="O59" s="132"/>
      <c r="P59" s="131"/>
      <c r="Q59" s="131"/>
      <c r="R59" s="126"/>
      <c r="S59" s="131"/>
      <c r="T59" s="131"/>
      <c r="U59" s="131"/>
      <c r="V59" s="131"/>
      <c r="W59" s="131"/>
      <c r="X59" s="126"/>
      <c r="Y59" s="317"/>
      <c r="Z59" s="126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1:36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26"/>
      <c r="N60" s="126"/>
      <c r="O60" s="132"/>
      <c r="P60" s="131"/>
      <c r="Q60" s="131"/>
      <c r="R60" s="126"/>
      <c r="S60" s="131"/>
      <c r="T60" s="131"/>
      <c r="U60" s="131"/>
      <c r="V60" s="131"/>
      <c r="W60" s="131"/>
      <c r="X60" s="126"/>
      <c r="Y60" s="317"/>
      <c r="Z60" s="126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</row>
    <row r="61" spans="1:36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26"/>
      <c r="N61" s="126"/>
      <c r="O61" s="132"/>
      <c r="P61" s="131"/>
      <c r="Q61" s="131"/>
      <c r="R61" s="126"/>
      <c r="S61" s="131"/>
      <c r="T61" s="131"/>
      <c r="U61" s="131"/>
      <c r="V61" s="131"/>
      <c r="W61" s="131"/>
      <c r="X61" s="126"/>
      <c r="Y61" s="317"/>
      <c r="Z61" s="126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</row>
    <row r="62" spans="1:36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26"/>
      <c r="N62" s="126"/>
      <c r="O62" s="132"/>
      <c r="P62" s="131"/>
      <c r="Q62" s="131"/>
      <c r="R62" s="126"/>
      <c r="S62" s="131"/>
      <c r="T62" s="131"/>
      <c r="U62" s="131"/>
      <c r="V62" s="131"/>
      <c r="W62" s="131"/>
      <c r="X62" s="126"/>
      <c r="Y62" s="317"/>
      <c r="Z62" s="126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</row>
    <row r="63" spans="1:36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26"/>
      <c r="N63" s="126"/>
      <c r="O63" s="132"/>
      <c r="P63" s="131"/>
      <c r="Q63" s="131"/>
      <c r="R63" s="126"/>
      <c r="S63" s="131"/>
      <c r="T63" s="131"/>
      <c r="U63" s="131"/>
      <c r="V63" s="131"/>
      <c r="W63" s="131"/>
      <c r="X63" s="126"/>
      <c r="Y63" s="317"/>
      <c r="Z63" s="126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</row>
    <row r="64" spans="1:36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26"/>
      <c r="N64" s="126"/>
      <c r="O64" s="132"/>
      <c r="P64" s="131"/>
      <c r="Q64" s="131"/>
      <c r="R64" s="126"/>
      <c r="S64" s="131"/>
      <c r="T64" s="131"/>
      <c r="U64" s="131"/>
      <c r="V64" s="131"/>
      <c r="W64" s="131"/>
      <c r="X64" s="126"/>
      <c r="Y64" s="317"/>
      <c r="Z64" s="126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</row>
    <row r="65" spans="1:36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26"/>
      <c r="N65" s="126"/>
      <c r="O65" s="132"/>
      <c r="P65" s="131"/>
      <c r="Q65" s="131"/>
      <c r="R65" s="126"/>
      <c r="S65" s="131"/>
      <c r="T65" s="131"/>
      <c r="U65" s="131"/>
      <c r="V65" s="131"/>
      <c r="W65" s="131"/>
      <c r="X65" s="126"/>
      <c r="Y65" s="317"/>
      <c r="Z65" s="126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</row>
    <row r="66" spans="1:36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26"/>
      <c r="N66" s="126"/>
      <c r="O66" s="132"/>
      <c r="P66" s="131"/>
      <c r="Q66" s="131"/>
      <c r="R66" s="126"/>
      <c r="S66" s="131"/>
      <c r="T66" s="131"/>
      <c r="U66" s="131"/>
      <c r="V66" s="131"/>
      <c r="W66" s="131"/>
      <c r="X66" s="126"/>
      <c r="Y66" s="322"/>
      <c r="Z66" s="126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</row>
    <row r="67" spans="1:36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26"/>
      <c r="N67" s="126"/>
      <c r="O67" s="132"/>
      <c r="P67" s="131"/>
      <c r="Q67" s="131"/>
      <c r="R67" s="126"/>
      <c r="S67" s="131"/>
      <c r="T67" s="131"/>
      <c r="U67" s="131"/>
      <c r="V67" s="131"/>
      <c r="W67" s="131"/>
      <c r="X67" s="126"/>
      <c r="Y67" s="322"/>
      <c r="Z67" s="126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</row>
    <row r="68" spans="1:36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26"/>
      <c r="N68" s="126"/>
      <c r="O68" s="132"/>
      <c r="P68" s="131"/>
      <c r="Q68" s="131"/>
      <c r="R68" s="126"/>
      <c r="S68" s="131"/>
      <c r="T68" s="131"/>
      <c r="U68" s="131"/>
      <c r="V68" s="131"/>
      <c r="W68" s="131"/>
      <c r="X68" s="126"/>
      <c r="Y68" s="322"/>
      <c r="Z68" s="126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</row>
    <row r="69" spans="1:36" s="313" customFormat="1" ht="21.75" customHeight="1">
      <c r="A69" s="126"/>
      <c r="B69" s="126"/>
      <c r="C69" s="126"/>
      <c r="D69" s="1882"/>
      <c r="E69" s="317"/>
      <c r="F69" s="317"/>
      <c r="G69" s="317"/>
      <c r="H69" s="317"/>
      <c r="I69" s="317"/>
      <c r="J69" s="317"/>
      <c r="K69" s="317"/>
      <c r="L69" s="130"/>
      <c r="M69" s="126"/>
      <c r="N69" s="126"/>
      <c r="O69" s="132"/>
      <c r="P69" s="131"/>
      <c r="Q69" s="131"/>
      <c r="R69" s="126"/>
      <c r="S69" s="131"/>
      <c r="T69" s="131"/>
      <c r="U69" s="131"/>
      <c r="V69" s="131"/>
      <c r="W69" s="131"/>
      <c r="X69" s="126"/>
      <c r="Y69" s="322"/>
      <c r="Z69" s="126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</row>
    <row r="70" spans="1:36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26"/>
      <c r="N70" s="126"/>
      <c r="O70" s="132"/>
      <c r="P70" s="131"/>
      <c r="Q70" s="131"/>
      <c r="R70" s="133"/>
      <c r="S70" s="65"/>
      <c r="T70" s="65"/>
      <c r="U70" s="65"/>
      <c r="V70" s="65"/>
      <c r="W70" s="65"/>
      <c r="X70" s="133"/>
      <c r="Y70" s="116"/>
      <c r="Z70" s="133"/>
      <c r="AA70" s="65"/>
      <c r="AB70" s="65"/>
      <c r="AC70" s="65"/>
      <c r="AD70" s="65"/>
      <c r="AE70" s="65"/>
      <c r="AF70" s="65"/>
      <c r="AG70" s="65"/>
      <c r="AH70" s="65"/>
      <c r="AI70" s="65"/>
      <c r="AJ70" s="65"/>
    </row>
    <row r="71" spans="1:36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26"/>
      <c r="N71" s="126"/>
      <c r="O71" s="132"/>
      <c r="P71" s="131"/>
      <c r="Q71" s="131"/>
      <c r="R71" s="133"/>
      <c r="S71" s="65"/>
      <c r="T71" s="65"/>
      <c r="U71" s="65"/>
      <c r="V71" s="65"/>
      <c r="W71" s="65"/>
      <c r="X71" s="133"/>
      <c r="Y71" s="116"/>
      <c r="Z71" s="133"/>
      <c r="AA71" s="65"/>
      <c r="AB71" s="65"/>
      <c r="AC71" s="65"/>
      <c r="AD71" s="65"/>
      <c r="AE71" s="65"/>
      <c r="AF71" s="65"/>
      <c r="AG71" s="65"/>
      <c r="AH71" s="65"/>
      <c r="AI71" s="65"/>
      <c r="AJ71" s="65"/>
    </row>
    <row r="72" spans="1:36" s="129" customFormat="1" ht="21.75" customHeight="1">
      <c r="A72" s="133"/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26"/>
      <c r="N72" s="126"/>
      <c r="O72" s="132"/>
      <c r="P72" s="131"/>
      <c r="Q72" s="131"/>
      <c r="R72" s="133"/>
      <c r="S72" s="65"/>
      <c r="T72" s="65"/>
      <c r="U72" s="65"/>
      <c r="V72" s="65"/>
      <c r="W72" s="65"/>
      <c r="X72" s="133"/>
      <c r="Y72" s="116"/>
      <c r="Z72" s="133"/>
      <c r="AA72" s="65"/>
      <c r="AB72" s="65"/>
      <c r="AC72" s="65"/>
      <c r="AD72" s="65"/>
      <c r="AE72" s="65"/>
      <c r="AF72" s="65"/>
      <c r="AG72" s="65"/>
      <c r="AH72" s="65"/>
      <c r="AI72" s="65"/>
      <c r="AJ72" s="65"/>
    </row>
    <row r="73" spans="1:36" s="129" customFormat="1" ht="21.75" customHeight="1">
      <c r="A73" s="133"/>
      <c r="B73" s="126"/>
      <c r="C73" s="126"/>
      <c r="D73" s="127"/>
      <c r="E73" s="66"/>
      <c r="F73" s="66"/>
      <c r="G73" s="66"/>
      <c r="H73" s="66"/>
      <c r="I73" s="66"/>
      <c r="J73" s="66"/>
      <c r="K73" s="66"/>
      <c r="L73" s="130"/>
      <c r="M73" s="126"/>
      <c r="N73" s="126"/>
      <c r="O73" s="132"/>
      <c r="P73" s="131"/>
      <c r="Q73" s="131"/>
      <c r="R73" s="133"/>
      <c r="S73" s="65"/>
      <c r="T73" s="65"/>
      <c r="U73" s="65"/>
      <c r="V73" s="65"/>
      <c r="W73" s="65"/>
      <c r="X73" s="133"/>
      <c r="Y73" s="116"/>
      <c r="Z73" s="133"/>
      <c r="AA73" s="65"/>
      <c r="AB73" s="65"/>
      <c r="AC73" s="65"/>
      <c r="AD73" s="65"/>
      <c r="AE73" s="65"/>
      <c r="AF73" s="65"/>
      <c r="AG73" s="65"/>
      <c r="AH73" s="65"/>
      <c r="AI73" s="65"/>
      <c r="AJ73" s="65"/>
    </row>
    <row r="74" spans="1:36" s="10" customFormat="1" ht="21.75" customHeight="1">
      <c r="A74" s="137"/>
      <c r="B74" s="6"/>
      <c r="C74" s="6"/>
      <c r="D74" s="7"/>
      <c r="E74" s="8"/>
      <c r="F74" s="8"/>
      <c r="G74" s="8"/>
      <c r="H74" s="8"/>
      <c r="I74" s="8"/>
      <c r="J74" s="8"/>
      <c r="K74" s="8"/>
      <c r="L74" s="11"/>
      <c r="M74" s="13"/>
      <c r="N74" s="13"/>
      <c r="O74" s="14"/>
      <c r="P74" s="12"/>
      <c r="Q74" s="12"/>
      <c r="R74" s="15"/>
      <c r="S74" s="16"/>
      <c r="T74" s="16"/>
      <c r="U74" s="16"/>
      <c r="V74" s="16"/>
      <c r="W74" s="16"/>
      <c r="X74" s="15"/>
      <c r="Y74" s="8"/>
      <c r="Z74" s="15"/>
      <c r="AA74" s="16"/>
      <c r="AB74" s="16"/>
      <c r="AC74" s="16"/>
      <c r="AD74" s="16"/>
      <c r="AE74" s="134"/>
      <c r="AF74" s="134"/>
      <c r="AG74" s="134"/>
      <c r="AH74" s="134"/>
      <c r="AI74" s="134"/>
      <c r="AJ74" s="134"/>
    </row>
    <row r="75" spans="1:36" s="10" customFormat="1" ht="21.75" customHeight="1">
      <c r="A75" s="137"/>
      <c r="B75" s="6"/>
      <c r="C75" s="6"/>
      <c r="D75" s="7"/>
      <c r="E75" s="8"/>
      <c r="F75" s="8"/>
      <c r="G75" s="8"/>
      <c r="H75" s="8"/>
      <c r="I75" s="8"/>
      <c r="J75" s="8"/>
      <c r="K75" s="8"/>
      <c r="L75" s="11"/>
      <c r="M75" s="13"/>
      <c r="N75" s="13"/>
      <c r="O75" s="14"/>
      <c r="P75" s="12"/>
      <c r="Q75" s="12"/>
      <c r="R75" s="15"/>
      <c r="S75" s="16"/>
      <c r="T75" s="16"/>
      <c r="U75" s="16"/>
      <c r="V75" s="16"/>
      <c r="W75" s="16"/>
      <c r="X75" s="15"/>
      <c r="Y75" s="8"/>
      <c r="Z75" s="15"/>
      <c r="AA75" s="16"/>
      <c r="AB75" s="16"/>
      <c r="AC75" s="16"/>
      <c r="AD75" s="16"/>
      <c r="AE75" s="134"/>
      <c r="AF75" s="134"/>
      <c r="AG75" s="134"/>
      <c r="AH75" s="134"/>
      <c r="AI75" s="134"/>
      <c r="AJ75" s="134"/>
    </row>
    <row r="76" spans="1:36" s="10" customFormat="1" ht="21.75" customHeight="1">
      <c r="A76" s="137"/>
      <c r="B76" s="6"/>
      <c r="C76" s="6"/>
      <c r="D76" s="7"/>
      <c r="E76" s="8"/>
      <c r="F76" s="8"/>
      <c r="G76" s="8"/>
      <c r="H76" s="8"/>
      <c r="I76" s="8"/>
      <c r="J76" s="8"/>
      <c r="K76" s="8"/>
      <c r="L76" s="11"/>
      <c r="M76" s="13"/>
      <c r="N76" s="13"/>
      <c r="O76" s="14"/>
      <c r="P76" s="12"/>
      <c r="Q76" s="12"/>
      <c r="R76" s="15"/>
      <c r="S76" s="16"/>
      <c r="T76" s="16"/>
      <c r="U76" s="16"/>
      <c r="V76" s="16"/>
      <c r="W76" s="16"/>
      <c r="X76" s="15"/>
      <c r="Y76" s="8"/>
      <c r="Z76" s="15"/>
      <c r="AA76" s="16"/>
      <c r="AB76" s="16"/>
      <c r="AC76" s="16"/>
      <c r="AD76" s="16"/>
      <c r="AE76" s="134"/>
      <c r="AF76" s="134"/>
      <c r="AG76" s="134"/>
      <c r="AH76" s="134"/>
      <c r="AI76" s="134"/>
      <c r="AJ76" s="134"/>
    </row>
    <row r="77" spans="1:36" s="10" customFormat="1" ht="21.75" customHeight="1">
      <c r="A77" s="137"/>
      <c r="B77" s="6"/>
      <c r="C77" s="6"/>
      <c r="D77" s="7"/>
      <c r="E77" s="8"/>
      <c r="F77" s="8"/>
      <c r="G77" s="8"/>
      <c r="H77" s="8"/>
      <c r="I77" s="8"/>
      <c r="J77" s="8"/>
      <c r="K77" s="8"/>
      <c r="L77" s="11"/>
      <c r="M77" s="13"/>
      <c r="N77" s="13"/>
      <c r="O77" s="14"/>
      <c r="P77" s="12"/>
      <c r="Q77" s="12"/>
      <c r="R77" s="15"/>
      <c r="S77" s="16"/>
      <c r="T77" s="16"/>
      <c r="U77" s="16"/>
      <c r="V77" s="16"/>
      <c r="W77" s="16"/>
      <c r="X77" s="15"/>
      <c r="Y77" s="8"/>
      <c r="Z77" s="15"/>
      <c r="AA77" s="16"/>
      <c r="AB77" s="16"/>
      <c r="AC77" s="16"/>
      <c r="AD77" s="16"/>
      <c r="AE77" s="134"/>
      <c r="AF77" s="134"/>
      <c r="AG77" s="134"/>
      <c r="AH77" s="134"/>
      <c r="AI77" s="134"/>
      <c r="AJ77" s="134"/>
    </row>
    <row r="78" spans="1:36" s="10" customFormat="1" ht="21.75" customHeight="1">
      <c r="A78" s="137"/>
      <c r="B78" s="6"/>
      <c r="C78" s="6"/>
      <c r="D78" s="7"/>
      <c r="E78" s="8"/>
      <c r="F78" s="8"/>
      <c r="G78" s="8"/>
      <c r="H78" s="8"/>
      <c r="I78" s="8"/>
      <c r="J78" s="8"/>
      <c r="K78" s="8"/>
      <c r="L78" s="11"/>
      <c r="M78" s="13"/>
      <c r="N78" s="13"/>
      <c r="O78" s="14"/>
      <c r="P78" s="12"/>
      <c r="Q78" s="12"/>
      <c r="R78" s="15"/>
      <c r="S78" s="16"/>
      <c r="T78" s="16"/>
      <c r="U78" s="16"/>
      <c r="V78" s="16"/>
      <c r="W78" s="16"/>
      <c r="X78" s="15"/>
      <c r="Y78" s="8"/>
      <c r="Z78" s="15"/>
      <c r="AA78" s="16"/>
      <c r="AB78" s="16"/>
      <c r="AC78" s="16"/>
      <c r="AD78" s="16"/>
      <c r="AE78" s="134"/>
      <c r="AF78" s="134"/>
      <c r="AG78" s="134"/>
      <c r="AH78" s="134"/>
      <c r="AI78" s="134"/>
      <c r="AJ78" s="134"/>
    </row>
    <row r="79" spans="1:36" s="10" customFormat="1" ht="21.75" customHeight="1">
      <c r="A79" s="137"/>
      <c r="B79" s="6"/>
      <c r="C79" s="6"/>
      <c r="D79" s="7"/>
      <c r="E79" s="8"/>
      <c r="F79" s="8"/>
      <c r="G79" s="8"/>
      <c r="H79" s="8"/>
      <c r="I79" s="8"/>
      <c r="J79" s="8"/>
      <c r="K79" s="8"/>
      <c r="L79" s="11"/>
      <c r="M79" s="13"/>
      <c r="N79" s="13"/>
      <c r="O79" s="14"/>
      <c r="P79" s="12"/>
      <c r="Q79" s="12"/>
      <c r="R79" s="15"/>
      <c r="S79" s="16"/>
      <c r="T79" s="16"/>
      <c r="U79" s="16"/>
      <c r="V79" s="16"/>
      <c r="W79" s="16"/>
      <c r="X79" s="15"/>
      <c r="Y79" s="8"/>
      <c r="Z79" s="15"/>
      <c r="AA79" s="16"/>
      <c r="AB79" s="16"/>
      <c r="AC79" s="16"/>
      <c r="AD79" s="16"/>
      <c r="AE79" s="134"/>
      <c r="AF79" s="134"/>
      <c r="AG79" s="134"/>
      <c r="AH79" s="134"/>
      <c r="AI79" s="134"/>
      <c r="AJ79" s="134"/>
    </row>
    <row r="80" spans="1:36" s="10" customFormat="1" ht="21.75" customHeight="1">
      <c r="A80" s="137"/>
      <c r="B80" s="6"/>
      <c r="C80" s="6"/>
      <c r="D80" s="7"/>
      <c r="E80" s="8"/>
      <c r="F80" s="8"/>
      <c r="G80" s="8"/>
      <c r="H80" s="8"/>
      <c r="I80" s="8"/>
      <c r="J80" s="8"/>
      <c r="K80" s="8"/>
      <c r="L80" s="11"/>
      <c r="M80" s="13"/>
      <c r="N80" s="13"/>
      <c r="O80" s="14"/>
      <c r="P80" s="12"/>
      <c r="Q80" s="12"/>
      <c r="R80" s="15"/>
      <c r="S80" s="16"/>
      <c r="T80" s="16"/>
      <c r="U80" s="16"/>
      <c r="V80" s="16"/>
      <c r="W80" s="16"/>
      <c r="X80" s="15"/>
      <c r="Y80" s="8"/>
      <c r="Z80" s="15"/>
      <c r="AA80" s="16"/>
      <c r="AB80" s="16"/>
      <c r="AC80" s="16"/>
      <c r="AD80" s="16"/>
      <c r="AE80" s="134"/>
      <c r="AF80" s="134"/>
      <c r="AG80" s="134"/>
      <c r="AH80" s="134"/>
      <c r="AI80" s="134"/>
      <c r="AJ80" s="134"/>
    </row>
    <row r="81" spans="1:36">
      <c r="Y81" s="8"/>
    </row>
    <row r="82" spans="1:36">
      <c r="Y82" s="8"/>
    </row>
    <row r="83" spans="1:36">
      <c r="Y83" s="8"/>
    </row>
    <row r="84" spans="1:36">
      <c r="Y84" s="8"/>
    </row>
    <row r="85" spans="1:36">
      <c r="Y85" s="8"/>
    </row>
    <row r="86" spans="1:36">
      <c r="Y86" s="8"/>
    </row>
    <row r="87" spans="1:36">
      <c r="Y87" s="8"/>
    </row>
    <row r="88" spans="1:36">
      <c r="Y88" s="65"/>
    </row>
    <row r="89" spans="1:36">
      <c r="Y89" s="65"/>
    </row>
    <row r="90" spans="1:36">
      <c r="Y90" s="65"/>
    </row>
    <row r="91" spans="1:36">
      <c r="Y91" s="65"/>
    </row>
    <row r="92" spans="1:36">
      <c r="Y92" s="133"/>
    </row>
    <row r="93" spans="1:36">
      <c r="Y93" s="133"/>
    </row>
    <row r="94" spans="1:36">
      <c r="Y94" s="133"/>
    </row>
    <row r="95" spans="1:36">
      <c r="Y95" s="133"/>
    </row>
    <row r="96" spans="1:36">
      <c r="A96" s="8"/>
      <c r="B96" s="8"/>
      <c r="C96" s="8"/>
      <c r="D96" s="8"/>
      <c r="L96" s="10"/>
      <c r="M96" s="10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33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>
      <c r="A97" s="8"/>
      <c r="B97" s="8"/>
      <c r="C97" s="8"/>
      <c r="D97" s="8"/>
      <c r="L97" s="10"/>
      <c r="M97" s="10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33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>
      <c r="A98" s="8"/>
      <c r="B98" s="8"/>
      <c r="C98" s="8"/>
      <c r="D98" s="8"/>
      <c r="L98" s="10"/>
      <c r="M98" s="10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33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>
      <c r="A99" s="8"/>
      <c r="B99" s="8"/>
      <c r="C99" s="8"/>
      <c r="D99" s="8"/>
      <c r="L99" s="10"/>
      <c r="M99" s="10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33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>
      <c r="A100" s="8"/>
      <c r="B100" s="8"/>
      <c r="C100" s="8"/>
      <c r="D100" s="8"/>
      <c r="L100" s="10"/>
      <c r="M100" s="10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33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>
      <c r="A101" s="8"/>
      <c r="B101" s="8"/>
      <c r="C101" s="8"/>
      <c r="D101" s="8"/>
      <c r="L101" s="10"/>
      <c r="M101" s="10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33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>
      <c r="A102" s="8"/>
      <c r="B102" s="8"/>
      <c r="C102" s="8"/>
      <c r="D102" s="8"/>
      <c r="L102" s="10"/>
      <c r="M102" s="10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33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>
      <c r="A103" s="8"/>
      <c r="B103" s="8"/>
      <c r="C103" s="8"/>
      <c r="D103" s="8"/>
      <c r="L103" s="10"/>
      <c r="M103" s="10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33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>
      <c r="A104" s="8"/>
      <c r="B104" s="8"/>
      <c r="C104" s="8"/>
      <c r="D104" s="8"/>
      <c r="L104" s="10"/>
      <c r="M104" s="10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33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>
      <c r="A105" s="8"/>
      <c r="B105" s="8"/>
      <c r="C105" s="8"/>
      <c r="D105" s="8"/>
      <c r="L105" s="10"/>
      <c r="M105" s="10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33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>
      <c r="A106" s="8"/>
      <c r="B106" s="8"/>
      <c r="C106" s="8"/>
      <c r="D106" s="8"/>
      <c r="L106" s="10"/>
      <c r="M106" s="10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33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>
      <c r="A107" s="8"/>
      <c r="B107" s="8"/>
      <c r="C107" s="8"/>
      <c r="D107" s="8"/>
      <c r="L107" s="10"/>
      <c r="M107" s="10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33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>
      <c r="A108" s="8"/>
      <c r="B108" s="8"/>
      <c r="C108" s="8"/>
      <c r="D108" s="8"/>
      <c r="L108" s="10"/>
      <c r="M108" s="10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33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>
      <c r="A109" s="8"/>
      <c r="B109" s="8"/>
      <c r="C109" s="8"/>
      <c r="D109" s="8"/>
      <c r="L109" s="10"/>
      <c r="M109" s="10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33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>
      <c r="A110" s="8"/>
      <c r="B110" s="8"/>
      <c r="C110" s="8"/>
      <c r="D110" s="8"/>
      <c r="L110" s="10"/>
      <c r="M110" s="10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33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>
      <c r="A111" s="8"/>
      <c r="B111" s="8"/>
      <c r="C111" s="8"/>
      <c r="D111" s="8"/>
      <c r="L111" s="10"/>
      <c r="M111" s="10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33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>
      <c r="A112" s="8"/>
      <c r="B112" s="8"/>
      <c r="C112" s="8"/>
      <c r="D112" s="8"/>
      <c r="L112" s="10"/>
      <c r="M112" s="10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33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>
      <c r="A113" s="8"/>
      <c r="B113" s="8"/>
      <c r="C113" s="8"/>
      <c r="D113" s="8"/>
      <c r="L113" s="10"/>
      <c r="M113" s="10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133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>
      <c r="A114" s="8"/>
      <c r="B114" s="8"/>
      <c r="C114" s="8"/>
      <c r="D114" s="8"/>
      <c r="L114" s="10"/>
      <c r="M114" s="10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33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>
      <c r="A115" s="8"/>
      <c r="B115" s="8"/>
      <c r="C115" s="8"/>
      <c r="D115" s="8"/>
      <c r="L115" s="10"/>
      <c r="M115" s="10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33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>
      <c r="A116" s="8"/>
      <c r="B116" s="8"/>
      <c r="C116" s="8"/>
      <c r="D116" s="8"/>
      <c r="L116" s="10"/>
      <c r="M116" s="10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33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>
      <c r="A117" s="8"/>
      <c r="B117" s="8"/>
      <c r="C117" s="8"/>
      <c r="D117" s="8"/>
      <c r="L117" s="10"/>
      <c r="M117" s="10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133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>
      <c r="A118" s="8"/>
      <c r="B118" s="8"/>
      <c r="C118" s="8"/>
      <c r="D118" s="8"/>
      <c r="L118" s="10"/>
      <c r="M118" s="10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33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>
      <c r="A119" s="8"/>
      <c r="B119" s="8"/>
      <c r="C119" s="8"/>
      <c r="D119" s="8"/>
      <c r="L119" s="10"/>
      <c r="M119" s="10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33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>
      <c r="A120" s="8"/>
      <c r="B120" s="8"/>
      <c r="C120" s="8"/>
      <c r="D120" s="8"/>
      <c r="L120" s="10"/>
      <c r="M120" s="10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33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>
      <c r="A121" s="8"/>
      <c r="B121" s="8"/>
      <c r="C121" s="8"/>
      <c r="D121" s="8"/>
      <c r="L121" s="10"/>
      <c r="M121" s="10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33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>
      <c r="A122" s="8"/>
      <c r="B122" s="8"/>
      <c r="C122" s="8"/>
      <c r="D122" s="8"/>
      <c r="L122" s="10"/>
      <c r="M122" s="10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33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>
      <c r="A123" s="8"/>
      <c r="B123" s="8"/>
      <c r="C123" s="8"/>
      <c r="D123" s="8"/>
      <c r="L123" s="10"/>
      <c r="M123" s="10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133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>
      <c r="A124" s="8"/>
      <c r="B124" s="8"/>
      <c r="C124" s="8"/>
      <c r="D124" s="8"/>
      <c r="L124" s="10"/>
      <c r="M124" s="10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133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>
      <c r="A125" s="8"/>
      <c r="B125" s="8"/>
      <c r="C125" s="8"/>
      <c r="D125" s="8"/>
      <c r="L125" s="10"/>
      <c r="M125" s="10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33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>
      <c r="A126" s="8"/>
      <c r="B126" s="8"/>
      <c r="C126" s="8"/>
      <c r="D126" s="8"/>
      <c r="L126" s="10"/>
      <c r="M126" s="10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33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</sheetData>
  <mergeCells count="16">
    <mergeCell ref="D13:M13"/>
    <mergeCell ref="W4:W5"/>
    <mergeCell ref="L5:M5"/>
    <mergeCell ref="N5:Q5"/>
    <mergeCell ref="R5:S5"/>
    <mergeCell ref="N6:O6"/>
    <mergeCell ref="P6:Q6"/>
    <mergeCell ref="D1:W1"/>
    <mergeCell ref="D2:W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43"/>
  <sheetViews>
    <sheetView view="pageBreakPreview" topLeftCell="B4" zoomScale="80" zoomScaleSheetLayoutView="80" workbookViewId="0">
      <pane ySplit="3" topLeftCell="A34" activePane="bottomLeft" state="frozen"/>
      <selection activeCell="C69" sqref="C69"/>
      <selection pane="bottomLeft" activeCell="C69" sqref="C69"/>
    </sheetView>
  </sheetViews>
  <sheetFormatPr defaultRowHeight="23.25"/>
  <cols>
    <col min="1" max="1" width="10.25" style="8" hidden="1" customWidth="1"/>
    <col min="2" max="2" width="3.75" style="6" customWidth="1"/>
    <col min="3" max="3" width="3.375" style="6" customWidth="1"/>
    <col min="4" max="4" width="50.625" style="7" customWidth="1"/>
    <col min="5" max="5" width="9.625" style="864" customWidth="1"/>
    <col min="6" max="6" width="9.625" style="8" customWidth="1"/>
    <col min="7" max="7" width="11" style="8" customWidth="1"/>
    <col min="8" max="8" width="9.625" style="9" customWidth="1"/>
    <col min="9" max="9" width="9.625" style="8" customWidth="1"/>
    <col min="10" max="10" width="11" style="8" customWidth="1"/>
    <col min="11" max="11" width="8.625" style="10" customWidth="1"/>
    <col min="12" max="12" width="8.125" style="11" customWidth="1"/>
    <col min="13" max="13" width="11.75" style="12" customWidth="1"/>
    <col min="14" max="14" width="5.5" style="13" customWidth="1"/>
    <col min="15" max="15" width="5.5" style="14" customWidth="1"/>
    <col min="16" max="17" width="5.5" style="12" customWidth="1"/>
    <col min="18" max="18" width="5.5" style="15" customWidth="1"/>
    <col min="19" max="19" width="6.375" style="377" customWidth="1"/>
    <col min="20" max="20" width="11" style="15" customWidth="1"/>
    <col min="21" max="23" width="9.875" style="16" customWidth="1"/>
    <col min="24" max="24" width="7.5" style="133" customWidth="1"/>
    <col min="25" max="25" width="8" style="15" customWidth="1"/>
    <col min="26" max="26" width="9" style="16"/>
    <col min="27" max="27" width="17.25" style="1046" customWidth="1"/>
    <col min="28" max="30" width="9" style="16"/>
    <col min="31" max="36" width="9" style="134"/>
    <col min="37" max="16384" width="9" style="8"/>
  </cols>
  <sheetData>
    <row r="1" spans="1:27" s="1330" customFormat="1" ht="27.75" customHeight="1">
      <c r="B1" s="2435" t="s">
        <v>229</v>
      </c>
      <c r="C1" s="2435"/>
      <c r="D1" s="2435"/>
      <c r="E1" s="2435"/>
      <c r="F1" s="2435"/>
      <c r="G1" s="2435"/>
      <c r="H1" s="2435"/>
      <c r="I1" s="2435"/>
      <c r="J1" s="2435"/>
      <c r="K1" s="2435"/>
      <c r="L1" s="2435"/>
      <c r="M1" s="2435"/>
      <c r="N1" s="2435"/>
      <c r="O1" s="2435"/>
      <c r="P1" s="2435"/>
      <c r="Q1" s="2435"/>
      <c r="R1" s="2435"/>
      <c r="S1" s="2435"/>
      <c r="T1" s="2435"/>
      <c r="U1" s="2435"/>
      <c r="V1" s="2435"/>
      <c r="W1" s="2435"/>
      <c r="X1" s="2435"/>
      <c r="Y1" s="1329"/>
      <c r="AA1" s="1335"/>
    </row>
    <row r="2" spans="1:27" s="1334" customFormat="1" ht="27.75" customHeight="1">
      <c r="B2" s="2436" t="s">
        <v>885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  <c r="AA2" s="1335"/>
    </row>
    <row r="3" spans="1:27" ht="27.75" customHeight="1"/>
    <row r="4" spans="1:27" s="22" customFormat="1" ht="21.75" customHeight="1">
      <c r="A4" s="17"/>
      <c r="B4" s="18"/>
      <c r="C4" s="363"/>
      <c r="D4" s="2437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27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378" t="s">
        <v>14</v>
      </c>
      <c r="H5" s="25" t="s">
        <v>12</v>
      </c>
      <c r="I5" s="26" t="s">
        <v>13</v>
      </c>
      <c r="J5" s="378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27" s="22" customFormat="1" ht="27" customHeight="1">
      <c r="A6" s="30"/>
      <c r="B6" s="364"/>
      <c r="C6" s="365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37" t="s">
        <v>24</v>
      </c>
      <c r="U6" s="38" t="s">
        <v>25</v>
      </c>
      <c r="V6" s="39" t="s">
        <v>26</v>
      </c>
      <c r="W6" s="39" t="s">
        <v>26</v>
      </c>
      <c r="X6" s="39"/>
      <c r="Y6" s="991" t="s">
        <v>1409</v>
      </c>
      <c r="AA6" s="1047"/>
    </row>
    <row r="7" spans="1:27" s="50" customFormat="1" ht="23.25" customHeight="1">
      <c r="A7" s="44"/>
      <c r="B7" s="44"/>
      <c r="C7" s="41"/>
      <c r="D7" s="42" t="s">
        <v>589</v>
      </c>
      <c r="E7" s="859"/>
      <c r="F7" s="366"/>
      <c r="G7" s="46"/>
      <c r="H7" s="366"/>
      <c r="I7" s="46"/>
      <c r="J7" s="46"/>
      <c r="K7" s="44"/>
      <c r="L7" s="45"/>
      <c r="M7" s="46"/>
      <c r="N7" s="40"/>
      <c r="O7" s="47"/>
      <c r="P7" s="48"/>
      <c r="Q7" s="49"/>
      <c r="R7" s="44"/>
      <c r="S7" s="379"/>
      <c r="T7" s="46"/>
      <c r="U7" s="46"/>
      <c r="V7" s="46"/>
      <c r="W7" s="46"/>
      <c r="X7" s="44"/>
      <c r="Y7" s="44"/>
      <c r="AA7" s="1026"/>
    </row>
    <row r="8" spans="1:27" s="65" customFormat="1" ht="21.75" customHeight="1">
      <c r="A8" s="64" t="s">
        <v>28</v>
      </c>
      <c r="B8" s="62">
        <v>1</v>
      </c>
      <c r="C8" s="81">
        <v>1</v>
      </c>
      <c r="D8" s="79" t="s">
        <v>886</v>
      </c>
      <c r="E8" s="88"/>
      <c r="F8" s="380">
        <v>18800</v>
      </c>
      <c r="G8" s="64"/>
      <c r="H8" s="83"/>
      <c r="I8" s="83">
        <v>18800</v>
      </c>
      <c r="J8" s="64"/>
      <c r="K8" s="144">
        <f>SUM(F8-I8)</f>
        <v>0</v>
      </c>
      <c r="L8" s="98" t="s">
        <v>308</v>
      </c>
      <c r="M8" s="98" t="s">
        <v>1377</v>
      </c>
      <c r="N8" s="59">
        <v>160</v>
      </c>
      <c r="O8" s="85" t="s">
        <v>31</v>
      </c>
      <c r="P8" s="328">
        <v>219</v>
      </c>
      <c r="Q8" s="60" t="s">
        <v>31</v>
      </c>
      <c r="R8" s="62">
        <v>80</v>
      </c>
      <c r="S8" s="381">
        <v>89</v>
      </c>
      <c r="T8" s="163" t="s">
        <v>170</v>
      </c>
      <c r="U8" s="163" t="s">
        <v>170</v>
      </c>
      <c r="V8" s="163" t="s">
        <v>170</v>
      </c>
      <c r="W8" s="163" t="s">
        <v>170</v>
      </c>
      <c r="X8" s="62" t="s">
        <v>56</v>
      </c>
      <c r="Y8" s="665" t="s">
        <v>170</v>
      </c>
      <c r="AA8" s="1028"/>
    </row>
    <row r="9" spans="1:27" s="65" customFormat="1">
      <c r="A9" s="64" t="s">
        <v>28</v>
      </c>
      <c r="B9" s="62">
        <v>2</v>
      </c>
      <c r="C9" s="81">
        <v>2</v>
      </c>
      <c r="D9" s="54" t="s">
        <v>887</v>
      </c>
      <c r="E9" s="55">
        <v>70000</v>
      </c>
      <c r="F9" s="64"/>
      <c r="G9" s="64"/>
      <c r="H9" s="83">
        <v>70000</v>
      </c>
      <c r="I9" s="83"/>
      <c r="J9" s="64"/>
      <c r="K9" s="450">
        <f>SUM(E9-H9)</f>
        <v>0</v>
      </c>
      <c r="L9" s="98" t="s">
        <v>104</v>
      </c>
      <c r="M9" s="57" t="s">
        <v>1378</v>
      </c>
      <c r="N9" s="59">
        <v>120</v>
      </c>
      <c r="O9" s="85" t="s">
        <v>31</v>
      </c>
      <c r="P9" s="328">
        <v>125</v>
      </c>
      <c r="Q9" s="60" t="s">
        <v>31</v>
      </c>
      <c r="R9" s="62">
        <v>80</v>
      </c>
      <c r="S9" s="381">
        <v>95.25</v>
      </c>
      <c r="T9" s="163" t="s">
        <v>170</v>
      </c>
      <c r="U9" s="163" t="s">
        <v>170</v>
      </c>
      <c r="V9" s="163" t="s">
        <v>170</v>
      </c>
      <c r="W9" s="163" t="s">
        <v>170</v>
      </c>
      <c r="X9" s="62" t="s">
        <v>56</v>
      </c>
      <c r="Y9" s="665" t="s">
        <v>170</v>
      </c>
      <c r="AA9" s="1028"/>
    </row>
    <row r="10" spans="1:27" s="65" customFormat="1">
      <c r="A10" s="64" t="s">
        <v>28</v>
      </c>
      <c r="B10" s="62">
        <v>3</v>
      </c>
      <c r="C10" s="81">
        <v>3</v>
      </c>
      <c r="D10" s="79" t="s">
        <v>888</v>
      </c>
      <c r="E10" s="88"/>
      <c r="F10" s="147">
        <v>26200</v>
      </c>
      <c r="G10" s="64"/>
      <c r="H10" s="83"/>
      <c r="I10" s="83">
        <v>26200</v>
      </c>
      <c r="J10" s="64"/>
      <c r="K10" s="144">
        <f>SUM(F10-I10)</f>
        <v>0</v>
      </c>
      <c r="L10" s="98" t="s">
        <v>30</v>
      </c>
      <c r="M10" s="57" t="s">
        <v>1379</v>
      </c>
      <c r="N10" s="382">
        <v>55</v>
      </c>
      <c r="O10" s="383" t="s">
        <v>31</v>
      </c>
      <c r="P10" s="328">
        <v>55</v>
      </c>
      <c r="Q10" s="60" t="s">
        <v>31</v>
      </c>
      <c r="R10" s="62">
        <v>80</v>
      </c>
      <c r="S10" s="381">
        <v>88.4</v>
      </c>
      <c r="T10" s="163" t="s">
        <v>170</v>
      </c>
      <c r="U10" s="163" t="s">
        <v>170</v>
      </c>
      <c r="V10" s="163" t="s">
        <v>170</v>
      </c>
      <c r="W10" s="163" t="s">
        <v>170</v>
      </c>
      <c r="X10" s="62" t="s">
        <v>56</v>
      </c>
      <c r="Y10" s="665" t="s">
        <v>170</v>
      </c>
      <c r="Z10" s="65" t="s">
        <v>889</v>
      </c>
      <c r="AA10" s="1028"/>
    </row>
    <row r="11" spans="1:27" s="947" customFormat="1" ht="46.5">
      <c r="A11" s="67" t="s">
        <v>28</v>
      </c>
      <c r="B11" s="68">
        <v>4</v>
      </c>
      <c r="C11" s="367">
        <v>4</v>
      </c>
      <c r="D11" s="183" t="s">
        <v>890</v>
      </c>
      <c r="E11" s="946">
        <v>15000</v>
      </c>
      <c r="F11" s="67"/>
      <c r="G11" s="67"/>
      <c r="H11" s="167">
        <v>15000</v>
      </c>
      <c r="I11" s="67"/>
      <c r="J11" s="67"/>
      <c r="K11" s="144">
        <f>SUM(F11-I11)</f>
        <v>0</v>
      </c>
      <c r="L11" s="73" t="s">
        <v>759</v>
      </c>
      <c r="M11" s="73" t="s">
        <v>124</v>
      </c>
      <c r="N11" s="919">
        <v>500</v>
      </c>
      <c r="O11" s="93" t="s">
        <v>31</v>
      </c>
      <c r="P11" s="567">
        <v>50</v>
      </c>
      <c r="Q11" s="93" t="s">
        <v>31</v>
      </c>
      <c r="R11" s="68">
        <v>80</v>
      </c>
      <c r="S11" s="391">
        <v>91.29</v>
      </c>
      <c r="T11" s="185" t="s">
        <v>131</v>
      </c>
      <c r="U11" s="163" t="s">
        <v>170</v>
      </c>
      <c r="V11" s="163" t="s">
        <v>170</v>
      </c>
      <c r="W11" s="163" t="s">
        <v>170</v>
      </c>
      <c r="X11" s="68" t="s">
        <v>32</v>
      </c>
      <c r="Y11" s="665" t="s">
        <v>170</v>
      </c>
      <c r="Z11" s="94" t="s">
        <v>33</v>
      </c>
      <c r="AA11" s="1031"/>
    </row>
    <row r="12" spans="1:27" s="50" customFormat="1" ht="23.25" customHeight="1">
      <c r="A12" s="44"/>
      <c r="B12" s="44"/>
      <c r="C12" s="41"/>
      <c r="D12" s="42" t="s">
        <v>826</v>
      </c>
      <c r="E12" s="859"/>
      <c r="F12" s="366"/>
      <c r="G12" s="46"/>
      <c r="H12" s="366"/>
      <c r="I12" s="46"/>
      <c r="J12" s="46"/>
      <c r="K12" s="44"/>
      <c r="L12" s="45"/>
      <c r="M12" s="46"/>
      <c r="N12" s="40"/>
      <c r="O12" s="47"/>
      <c r="P12" s="48"/>
      <c r="Q12" s="49"/>
      <c r="R12" s="44"/>
      <c r="S12" s="379"/>
      <c r="T12" s="46"/>
      <c r="U12" s="46"/>
      <c r="V12" s="46"/>
      <c r="W12" s="46"/>
      <c r="X12" s="44"/>
      <c r="Y12" s="739"/>
      <c r="AA12" s="1026"/>
    </row>
    <row r="13" spans="1:27" s="65" customFormat="1" ht="46.5">
      <c r="A13" s="62" t="s">
        <v>784</v>
      </c>
      <c r="B13" s="62">
        <v>5</v>
      </c>
      <c r="C13" s="81">
        <v>1</v>
      </c>
      <c r="D13" s="86" t="s">
        <v>891</v>
      </c>
      <c r="E13" s="238">
        <v>200000</v>
      </c>
      <c r="F13" s="64"/>
      <c r="G13" s="64"/>
      <c r="H13" s="83">
        <v>70410</v>
      </c>
      <c r="I13" s="64"/>
      <c r="J13" s="64"/>
      <c r="K13" s="143">
        <f>SUM(E13-H13)</f>
        <v>129590</v>
      </c>
      <c r="L13" s="57" t="s">
        <v>44</v>
      </c>
      <c r="M13" s="57" t="s">
        <v>1380</v>
      </c>
      <c r="N13" s="59">
        <v>500</v>
      </c>
      <c r="O13" s="85" t="s">
        <v>31</v>
      </c>
      <c r="P13" s="61">
        <v>620</v>
      </c>
      <c r="Q13" s="60" t="s">
        <v>31</v>
      </c>
      <c r="R13" s="62">
        <v>80</v>
      </c>
      <c r="S13" s="381">
        <v>80</v>
      </c>
      <c r="T13" s="163" t="s">
        <v>170</v>
      </c>
      <c r="U13" s="163" t="s">
        <v>170</v>
      </c>
      <c r="V13" s="163" t="s">
        <v>170</v>
      </c>
      <c r="W13" s="163" t="s">
        <v>170</v>
      </c>
      <c r="X13" s="62" t="s">
        <v>41</v>
      </c>
      <c r="Y13" s="665" t="s">
        <v>170</v>
      </c>
      <c r="Z13" s="65" t="s">
        <v>33</v>
      </c>
      <c r="AA13" s="1028"/>
    </row>
    <row r="14" spans="1:27" s="65" customFormat="1" ht="46.5">
      <c r="A14" s="62" t="s">
        <v>784</v>
      </c>
      <c r="B14" s="62">
        <v>6</v>
      </c>
      <c r="C14" s="81">
        <v>2</v>
      </c>
      <c r="D14" s="82" t="s">
        <v>892</v>
      </c>
      <c r="E14" s="55">
        <v>20000</v>
      </c>
      <c r="F14" s="64"/>
      <c r="G14" s="64"/>
      <c r="H14" s="83">
        <v>20000</v>
      </c>
      <c r="I14" s="64"/>
      <c r="J14" s="64"/>
      <c r="K14" s="143">
        <f>SUM(E14-H14)</f>
        <v>0</v>
      </c>
      <c r="L14" s="57" t="s">
        <v>44</v>
      </c>
      <c r="M14" s="57" t="s">
        <v>144</v>
      </c>
      <c r="N14" s="59">
        <v>150</v>
      </c>
      <c r="O14" s="85" t="s">
        <v>31</v>
      </c>
      <c r="P14" s="61">
        <v>150</v>
      </c>
      <c r="Q14" s="60" t="s">
        <v>31</v>
      </c>
      <c r="R14" s="62">
        <v>80</v>
      </c>
      <c r="S14" s="381">
        <v>93.4</v>
      </c>
      <c r="T14" s="163" t="s">
        <v>170</v>
      </c>
      <c r="U14" s="163" t="s">
        <v>170</v>
      </c>
      <c r="V14" s="163" t="s">
        <v>170</v>
      </c>
      <c r="W14" s="163" t="s">
        <v>170</v>
      </c>
      <c r="X14" s="62" t="s">
        <v>41</v>
      </c>
      <c r="Y14" s="665" t="s">
        <v>170</v>
      </c>
      <c r="Z14" s="65" t="s">
        <v>33</v>
      </c>
      <c r="AA14" s="1028"/>
    </row>
    <row r="15" spans="1:27" s="65" customFormat="1">
      <c r="A15" s="62" t="s">
        <v>784</v>
      </c>
      <c r="B15" s="62">
        <v>7</v>
      </c>
      <c r="C15" s="81">
        <v>3</v>
      </c>
      <c r="D15" s="79" t="s">
        <v>893</v>
      </c>
      <c r="E15" s="860"/>
      <c r="F15" s="380">
        <v>8000</v>
      </c>
      <c r="G15" s="64"/>
      <c r="H15" s="83"/>
      <c r="I15" s="83">
        <v>8000</v>
      </c>
      <c r="J15" s="64"/>
      <c r="K15" s="144">
        <f>SUM(F15-I15)</f>
        <v>0</v>
      </c>
      <c r="L15" s="57" t="s">
        <v>44</v>
      </c>
      <c r="M15" s="57" t="s">
        <v>144</v>
      </c>
      <c r="N15" s="59">
        <v>140</v>
      </c>
      <c r="O15" s="85" t="s">
        <v>31</v>
      </c>
      <c r="P15" s="61">
        <v>320</v>
      </c>
      <c r="Q15" s="60" t="s">
        <v>31</v>
      </c>
      <c r="R15" s="62">
        <v>80</v>
      </c>
      <c r="S15" s="381">
        <v>90</v>
      </c>
      <c r="T15" s="163" t="s">
        <v>170</v>
      </c>
      <c r="U15" s="163" t="s">
        <v>170</v>
      </c>
      <c r="V15" s="163" t="s">
        <v>170</v>
      </c>
      <c r="W15" s="163" t="s">
        <v>170</v>
      </c>
      <c r="X15" s="62" t="s">
        <v>41</v>
      </c>
      <c r="Y15" s="665" t="s">
        <v>170</v>
      </c>
      <c r="Z15" s="65" t="s">
        <v>33</v>
      </c>
      <c r="AA15" s="1028"/>
    </row>
    <row r="16" spans="1:27" s="949" customFormat="1">
      <c r="A16" s="239" t="s">
        <v>39</v>
      </c>
      <c r="B16" s="68">
        <v>8</v>
      </c>
      <c r="C16" s="367">
        <v>4</v>
      </c>
      <c r="D16" s="183" t="s">
        <v>894</v>
      </c>
      <c r="E16" s="946">
        <v>30000</v>
      </c>
      <c r="F16" s="239"/>
      <c r="G16" s="239"/>
      <c r="H16" s="1515">
        <v>30000</v>
      </c>
      <c r="I16" s="239"/>
      <c r="J16" s="239"/>
      <c r="K16" s="144">
        <f>SUM(F16-I16)</f>
        <v>0</v>
      </c>
      <c r="L16" s="196" t="s">
        <v>44</v>
      </c>
      <c r="M16" s="196" t="s">
        <v>1237</v>
      </c>
      <c r="N16" s="197">
        <v>100</v>
      </c>
      <c r="O16" s="198" t="s">
        <v>31</v>
      </c>
      <c r="P16" s="569">
        <v>100</v>
      </c>
      <c r="Q16" s="198" t="s">
        <v>31</v>
      </c>
      <c r="R16" s="199">
        <v>80</v>
      </c>
      <c r="S16" s="948">
        <v>88.6</v>
      </c>
      <c r="T16" s="163" t="s">
        <v>170</v>
      </c>
      <c r="U16" s="185" t="s">
        <v>131</v>
      </c>
      <c r="V16" s="163" t="s">
        <v>170</v>
      </c>
      <c r="W16" s="185" t="s">
        <v>131</v>
      </c>
      <c r="X16" s="68" t="s">
        <v>32</v>
      </c>
      <c r="Y16" s="665" t="s">
        <v>170</v>
      </c>
      <c r="Z16" s="278" t="s">
        <v>33</v>
      </c>
      <c r="AA16" s="1031"/>
    </row>
    <row r="17" spans="1:27" s="386" customFormat="1">
      <c r="A17" s="67" t="s">
        <v>39</v>
      </c>
      <c r="B17" s="68">
        <v>9</v>
      </c>
      <c r="C17" s="367">
        <v>5</v>
      </c>
      <c r="D17" s="231" t="s">
        <v>895</v>
      </c>
      <c r="E17" s="950"/>
      <c r="F17" s="231"/>
      <c r="G17" s="943">
        <v>1900</v>
      </c>
      <c r="H17" s="72"/>
      <c r="I17" s="72"/>
      <c r="J17" s="167">
        <v>1900</v>
      </c>
      <c r="K17" s="144">
        <f>SUM(F17-I17)</f>
        <v>0</v>
      </c>
      <c r="L17" s="117" t="s">
        <v>44</v>
      </c>
      <c r="M17" s="117" t="s">
        <v>186</v>
      </c>
      <c r="N17" s="919">
        <v>50</v>
      </c>
      <c r="O17" s="75" t="s">
        <v>31</v>
      </c>
      <c r="P17" s="567">
        <v>150</v>
      </c>
      <c r="Q17" s="93" t="s">
        <v>31</v>
      </c>
      <c r="R17" s="68">
        <v>80</v>
      </c>
      <c r="S17" s="391">
        <v>88.47</v>
      </c>
      <c r="T17" s="163" t="s">
        <v>170</v>
      </c>
      <c r="U17" s="185" t="s">
        <v>131</v>
      </c>
      <c r="V17" s="163" t="s">
        <v>170</v>
      </c>
      <c r="W17" s="163" t="s">
        <v>170</v>
      </c>
      <c r="X17" s="68" t="s">
        <v>36</v>
      </c>
      <c r="Y17" s="665" t="s">
        <v>170</v>
      </c>
      <c r="Z17" s="78"/>
      <c r="AA17" s="1027"/>
    </row>
    <row r="18" spans="1:27" s="248" customFormat="1">
      <c r="A18" s="64" t="s">
        <v>39</v>
      </c>
      <c r="B18" s="62">
        <v>10</v>
      </c>
      <c r="C18" s="81">
        <v>6</v>
      </c>
      <c r="D18" s="54" t="s">
        <v>896</v>
      </c>
      <c r="E18" s="55">
        <v>150000</v>
      </c>
      <c r="F18" s="64"/>
      <c r="G18" s="64"/>
      <c r="H18" s="83">
        <v>150000</v>
      </c>
      <c r="I18" s="64"/>
      <c r="J18" s="64"/>
      <c r="K18" s="450">
        <f>SUM(E18-H18)</f>
        <v>0</v>
      </c>
      <c r="L18" s="57" t="s">
        <v>44</v>
      </c>
      <c r="M18" s="57" t="s">
        <v>1380</v>
      </c>
      <c r="N18" s="993">
        <v>800</v>
      </c>
      <c r="O18" s="60" t="s">
        <v>31</v>
      </c>
      <c r="P18" s="1042">
        <v>1000</v>
      </c>
      <c r="Q18" s="60" t="s">
        <v>31</v>
      </c>
      <c r="R18" s="62">
        <v>80</v>
      </c>
      <c r="S18" s="381">
        <v>90.5</v>
      </c>
      <c r="T18" s="163" t="s">
        <v>170</v>
      </c>
      <c r="U18" s="163" t="s">
        <v>170</v>
      </c>
      <c r="V18" s="163" t="s">
        <v>170</v>
      </c>
      <c r="W18" s="163" t="s">
        <v>170</v>
      </c>
      <c r="X18" s="62" t="s">
        <v>32</v>
      </c>
      <c r="Y18" s="665" t="s">
        <v>170</v>
      </c>
      <c r="Z18" s="65" t="s">
        <v>33</v>
      </c>
      <c r="AA18" s="1028"/>
    </row>
    <row r="19" spans="1:27" s="388" customFormat="1">
      <c r="A19" s="64" t="s">
        <v>39</v>
      </c>
      <c r="B19" s="62">
        <v>11</v>
      </c>
      <c r="C19" s="81">
        <v>7</v>
      </c>
      <c r="D19" s="54" t="s">
        <v>897</v>
      </c>
      <c r="E19" s="96">
        <v>70000</v>
      </c>
      <c r="F19" s="64"/>
      <c r="G19" s="64"/>
      <c r="H19" s="83">
        <v>70000</v>
      </c>
      <c r="I19" s="83"/>
      <c r="J19" s="64"/>
      <c r="K19" s="1406">
        <f t="shared" ref="K19:K26" si="0">SUM(E19-H19)</f>
        <v>0</v>
      </c>
      <c r="L19" s="98" t="s">
        <v>44</v>
      </c>
      <c r="M19" s="98" t="s">
        <v>144</v>
      </c>
      <c r="N19" s="59">
        <v>800</v>
      </c>
      <c r="O19" s="85" t="s">
        <v>31</v>
      </c>
      <c r="P19" s="328">
        <v>850</v>
      </c>
      <c r="Q19" s="60" t="s">
        <v>31</v>
      </c>
      <c r="R19" s="62">
        <v>80</v>
      </c>
      <c r="S19" s="381">
        <v>91.2</v>
      </c>
      <c r="T19" s="163" t="s">
        <v>170</v>
      </c>
      <c r="U19" s="163" t="s">
        <v>170</v>
      </c>
      <c r="V19" s="163" t="s">
        <v>170</v>
      </c>
      <c r="W19" s="163" t="s">
        <v>170</v>
      </c>
      <c r="X19" s="62" t="s">
        <v>56</v>
      </c>
      <c r="Y19" s="665" t="s">
        <v>170</v>
      </c>
      <c r="Z19" s="65"/>
      <c r="AA19" s="1028"/>
    </row>
    <row r="20" spans="1:27" s="388" customFormat="1" ht="46.5">
      <c r="A20" s="64" t="s">
        <v>39</v>
      </c>
      <c r="B20" s="62">
        <v>12</v>
      </c>
      <c r="C20" s="81">
        <v>8</v>
      </c>
      <c r="D20" s="54" t="s">
        <v>898</v>
      </c>
      <c r="E20" s="55">
        <v>30000</v>
      </c>
      <c r="F20" s="64"/>
      <c r="G20" s="64"/>
      <c r="H20" s="83">
        <v>30000</v>
      </c>
      <c r="I20" s="83"/>
      <c r="J20" s="64"/>
      <c r="K20" s="1406">
        <f t="shared" si="0"/>
        <v>0</v>
      </c>
      <c r="L20" s="98" t="s">
        <v>44</v>
      </c>
      <c r="M20" s="98" t="s">
        <v>144</v>
      </c>
      <c r="N20" s="59">
        <v>120</v>
      </c>
      <c r="O20" s="85" t="s">
        <v>31</v>
      </c>
      <c r="P20" s="328">
        <v>162</v>
      </c>
      <c r="Q20" s="60" t="s">
        <v>31</v>
      </c>
      <c r="R20" s="62">
        <v>80</v>
      </c>
      <c r="S20" s="381">
        <v>97.8</v>
      </c>
      <c r="T20" s="163" t="s">
        <v>170</v>
      </c>
      <c r="U20" s="163" t="s">
        <v>170</v>
      </c>
      <c r="V20" s="163" t="s">
        <v>170</v>
      </c>
      <c r="W20" s="163" t="s">
        <v>170</v>
      </c>
      <c r="X20" s="62" t="s">
        <v>56</v>
      </c>
      <c r="Y20" s="665" t="s">
        <v>170</v>
      </c>
      <c r="Z20" s="65"/>
      <c r="AA20" s="1028"/>
    </row>
    <row r="21" spans="1:27" s="388" customFormat="1">
      <c r="A21" s="64" t="s">
        <v>39</v>
      </c>
      <c r="B21" s="62">
        <v>13</v>
      </c>
      <c r="C21" s="81">
        <v>9</v>
      </c>
      <c r="D21" s="389" t="s">
        <v>899</v>
      </c>
      <c r="E21" s="55">
        <v>30000</v>
      </c>
      <c r="F21" s="64"/>
      <c r="G21" s="64"/>
      <c r="H21" s="83">
        <v>30000</v>
      </c>
      <c r="I21" s="83"/>
      <c r="J21" s="64"/>
      <c r="K21" s="1406">
        <f>SUM(E21-H21)</f>
        <v>0</v>
      </c>
      <c r="L21" s="98" t="s">
        <v>44</v>
      </c>
      <c r="M21" s="98" t="s">
        <v>144</v>
      </c>
      <c r="N21" s="59">
        <v>500</v>
      </c>
      <c r="O21" s="85" t="s">
        <v>31</v>
      </c>
      <c r="P21" s="328">
        <v>775</v>
      </c>
      <c r="Q21" s="60" t="s">
        <v>31</v>
      </c>
      <c r="R21" s="62">
        <v>80</v>
      </c>
      <c r="S21" s="381">
        <v>92.15</v>
      </c>
      <c r="T21" s="182" t="s">
        <v>170</v>
      </c>
      <c r="U21" s="182" t="s">
        <v>170</v>
      </c>
      <c r="V21" s="182" t="s">
        <v>170</v>
      </c>
      <c r="W21" s="182" t="s">
        <v>170</v>
      </c>
      <c r="X21" s="62" t="s">
        <v>56</v>
      </c>
      <c r="Y21" s="665" t="s">
        <v>170</v>
      </c>
      <c r="Z21" s="65"/>
      <c r="AA21" s="1028"/>
    </row>
    <row r="22" spans="1:27" s="388" customFormat="1" ht="21.75" customHeight="1">
      <c r="A22" s="64" t="s">
        <v>39</v>
      </c>
      <c r="B22" s="62">
        <v>14</v>
      </c>
      <c r="C22" s="81">
        <v>10</v>
      </c>
      <c r="D22" s="54" t="s">
        <v>900</v>
      </c>
      <c r="E22" s="55">
        <v>24000</v>
      </c>
      <c r="F22" s="64"/>
      <c r="G22" s="64"/>
      <c r="H22" s="83">
        <v>24000</v>
      </c>
      <c r="I22" s="83"/>
      <c r="J22" s="64"/>
      <c r="K22" s="1406">
        <f t="shared" si="0"/>
        <v>0</v>
      </c>
      <c r="L22" s="98" t="s">
        <v>44</v>
      </c>
      <c r="M22" s="98" t="s">
        <v>1202</v>
      </c>
      <c r="N22" s="59">
        <v>100</v>
      </c>
      <c r="O22" s="85" t="s">
        <v>31</v>
      </c>
      <c r="P22" s="328">
        <v>106</v>
      </c>
      <c r="Q22" s="60" t="s">
        <v>31</v>
      </c>
      <c r="R22" s="62">
        <v>80</v>
      </c>
      <c r="S22" s="381">
        <v>96</v>
      </c>
      <c r="T22" s="182" t="s">
        <v>170</v>
      </c>
      <c r="U22" s="182" t="s">
        <v>170</v>
      </c>
      <c r="V22" s="182" t="s">
        <v>170</v>
      </c>
      <c r="W22" s="182" t="s">
        <v>170</v>
      </c>
      <c r="X22" s="62" t="s">
        <v>56</v>
      </c>
      <c r="Y22" s="665" t="s">
        <v>170</v>
      </c>
      <c r="Z22" s="65"/>
      <c r="AA22" s="1028"/>
    </row>
    <row r="23" spans="1:27" s="655" customFormat="1" ht="24" customHeight="1">
      <c r="A23" s="67" t="s">
        <v>39</v>
      </c>
      <c r="B23" s="68">
        <v>15</v>
      </c>
      <c r="C23" s="367">
        <v>11</v>
      </c>
      <c r="D23" s="121" t="s">
        <v>901</v>
      </c>
      <c r="E23" s="122"/>
      <c r="F23" s="236">
        <v>80000</v>
      </c>
      <c r="G23" s="67"/>
      <c r="H23" s="91"/>
      <c r="I23" s="167">
        <v>80000</v>
      </c>
      <c r="J23" s="67"/>
      <c r="K23" s="1406">
        <f t="shared" si="0"/>
        <v>0</v>
      </c>
      <c r="L23" s="117" t="s">
        <v>44</v>
      </c>
      <c r="M23" s="117" t="s">
        <v>130</v>
      </c>
      <c r="N23" s="919">
        <v>30</v>
      </c>
      <c r="O23" s="75" t="s">
        <v>31</v>
      </c>
      <c r="P23" s="567">
        <v>422</v>
      </c>
      <c r="Q23" s="93" t="s">
        <v>31</v>
      </c>
      <c r="R23" s="68">
        <v>80</v>
      </c>
      <c r="S23" s="391">
        <v>91.85</v>
      </c>
      <c r="T23" s="182" t="s">
        <v>170</v>
      </c>
      <c r="U23" s="182" t="s">
        <v>170</v>
      </c>
      <c r="V23" s="182" t="s">
        <v>170</v>
      </c>
      <c r="W23" s="182" t="s">
        <v>170</v>
      </c>
      <c r="X23" s="68" t="s">
        <v>56</v>
      </c>
      <c r="Y23" s="665" t="s">
        <v>170</v>
      </c>
      <c r="Z23" s="94"/>
      <c r="AA23" s="1031"/>
    </row>
    <row r="24" spans="1:27" s="655" customFormat="1">
      <c r="A24" s="67" t="s">
        <v>39</v>
      </c>
      <c r="B24" s="68">
        <v>16</v>
      </c>
      <c r="C24" s="367">
        <v>12</v>
      </c>
      <c r="D24" s="121" t="s">
        <v>902</v>
      </c>
      <c r="E24" s="951"/>
      <c r="F24" s="203">
        <v>19000</v>
      </c>
      <c r="G24" s="67"/>
      <c r="H24" s="91"/>
      <c r="I24" s="167">
        <v>19000</v>
      </c>
      <c r="J24" s="67"/>
      <c r="K24" s="1406">
        <f t="shared" si="0"/>
        <v>0</v>
      </c>
      <c r="L24" s="117" t="s">
        <v>44</v>
      </c>
      <c r="M24" s="117" t="s">
        <v>1381</v>
      </c>
      <c r="N24" s="178">
        <v>300</v>
      </c>
      <c r="O24" s="75" t="s">
        <v>31</v>
      </c>
      <c r="P24" s="567">
        <v>410</v>
      </c>
      <c r="Q24" s="93" t="s">
        <v>31</v>
      </c>
      <c r="R24" s="68">
        <v>80</v>
      </c>
      <c r="S24" s="391">
        <v>82.2</v>
      </c>
      <c r="T24" s="182" t="s">
        <v>170</v>
      </c>
      <c r="U24" s="185" t="s">
        <v>131</v>
      </c>
      <c r="V24" s="182" t="s">
        <v>170</v>
      </c>
      <c r="W24" s="182" t="s">
        <v>170</v>
      </c>
      <c r="X24" s="68" t="s">
        <v>56</v>
      </c>
      <c r="Y24" s="665" t="s">
        <v>170</v>
      </c>
      <c r="Z24" s="94" t="s">
        <v>889</v>
      </c>
      <c r="AA24" s="1031"/>
    </row>
    <row r="25" spans="1:27" s="388" customFormat="1" ht="21.75" customHeight="1">
      <c r="A25" s="64" t="s">
        <v>39</v>
      </c>
      <c r="B25" s="62">
        <v>17</v>
      </c>
      <c r="C25" s="81">
        <v>13</v>
      </c>
      <c r="D25" s="79" t="s">
        <v>903</v>
      </c>
      <c r="E25" s="88"/>
      <c r="F25" s="147">
        <v>14600</v>
      </c>
      <c r="G25" s="64"/>
      <c r="H25" s="83"/>
      <c r="I25" s="83">
        <v>14600</v>
      </c>
      <c r="J25" s="64"/>
      <c r="K25" s="1406">
        <f t="shared" si="0"/>
        <v>0</v>
      </c>
      <c r="L25" s="98" t="s">
        <v>44</v>
      </c>
      <c r="M25" s="98" t="s">
        <v>1202</v>
      </c>
      <c r="N25" s="382">
        <v>70</v>
      </c>
      <c r="O25" s="85" t="s">
        <v>31</v>
      </c>
      <c r="P25" s="390">
        <v>70</v>
      </c>
      <c r="Q25" s="85" t="s">
        <v>31</v>
      </c>
      <c r="R25" s="62">
        <v>80</v>
      </c>
      <c r="S25" s="381">
        <v>93.4</v>
      </c>
      <c r="T25" s="163" t="s">
        <v>170</v>
      </c>
      <c r="U25" s="163" t="s">
        <v>170</v>
      </c>
      <c r="V25" s="163" t="s">
        <v>170</v>
      </c>
      <c r="W25" s="163" t="s">
        <v>170</v>
      </c>
      <c r="X25" s="62" t="s">
        <v>56</v>
      </c>
      <c r="Y25" s="665" t="s">
        <v>170</v>
      </c>
      <c r="Z25" s="65" t="s">
        <v>889</v>
      </c>
      <c r="AA25" s="1028"/>
    </row>
    <row r="26" spans="1:27" s="388" customFormat="1">
      <c r="A26" s="64" t="s">
        <v>39</v>
      </c>
      <c r="B26" s="62">
        <v>18</v>
      </c>
      <c r="C26" s="81">
        <v>14</v>
      </c>
      <c r="D26" s="79" t="s">
        <v>904</v>
      </c>
      <c r="E26" s="88"/>
      <c r="F26" s="147">
        <v>400000</v>
      </c>
      <c r="G26" s="64"/>
      <c r="H26" s="83"/>
      <c r="I26" s="83">
        <v>400000</v>
      </c>
      <c r="J26" s="64"/>
      <c r="K26" s="1406">
        <f t="shared" si="0"/>
        <v>0</v>
      </c>
      <c r="L26" s="98" t="s">
        <v>44</v>
      </c>
      <c r="M26" s="57" t="s">
        <v>1382</v>
      </c>
      <c r="N26" s="382">
        <v>30</v>
      </c>
      <c r="O26" s="85" t="s">
        <v>31</v>
      </c>
      <c r="P26" s="328">
        <v>25</v>
      </c>
      <c r="Q26" s="60" t="s">
        <v>31</v>
      </c>
      <c r="R26" s="62">
        <v>80</v>
      </c>
      <c r="S26" s="381">
        <v>94</v>
      </c>
      <c r="T26" s="163" t="s">
        <v>131</v>
      </c>
      <c r="U26" s="163" t="s">
        <v>170</v>
      </c>
      <c r="V26" s="163" t="s">
        <v>170</v>
      </c>
      <c r="W26" s="163" t="s">
        <v>170</v>
      </c>
      <c r="X26" s="62" t="s">
        <v>56</v>
      </c>
      <c r="Y26" s="665" t="s">
        <v>170</v>
      </c>
      <c r="Z26" s="65" t="s">
        <v>889</v>
      </c>
      <c r="AA26" s="1028"/>
    </row>
    <row r="27" spans="1:27" s="947" customFormat="1" ht="46.5">
      <c r="A27" s="67" t="s">
        <v>39</v>
      </c>
      <c r="B27" s="68">
        <v>19</v>
      </c>
      <c r="C27" s="367">
        <v>15</v>
      </c>
      <c r="D27" s="183" t="s">
        <v>905</v>
      </c>
      <c r="E27" s="90">
        <v>80000</v>
      </c>
      <c r="F27" s="67"/>
      <c r="G27" s="67"/>
      <c r="H27" s="167">
        <v>80000</v>
      </c>
      <c r="I27" s="67"/>
      <c r="J27" s="67"/>
      <c r="K27" s="561">
        <f>SUM(E27-H27)</f>
        <v>0</v>
      </c>
      <c r="L27" s="117" t="s">
        <v>49</v>
      </c>
      <c r="M27" s="73" t="s">
        <v>1694</v>
      </c>
      <c r="N27" s="952">
        <v>60</v>
      </c>
      <c r="O27" s="953" t="s">
        <v>31</v>
      </c>
      <c r="P27" s="567">
        <v>60</v>
      </c>
      <c r="Q27" s="93" t="s">
        <v>31</v>
      </c>
      <c r="R27" s="68" t="s">
        <v>1695</v>
      </c>
      <c r="S27" s="391">
        <v>92.5</v>
      </c>
      <c r="T27" s="163" t="s">
        <v>170</v>
      </c>
      <c r="U27" s="185" t="s">
        <v>131</v>
      </c>
      <c r="V27" s="163" t="s">
        <v>170</v>
      </c>
      <c r="W27" s="163" t="s">
        <v>170</v>
      </c>
      <c r="X27" s="68" t="s">
        <v>63</v>
      </c>
      <c r="Y27" s="665" t="s">
        <v>170</v>
      </c>
      <c r="Z27" s="94"/>
      <c r="AA27" s="1031"/>
    </row>
    <row r="28" spans="1:27" s="947" customFormat="1">
      <c r="A28" s="67" t="s">
        <v>39</v>
      </c>
      <c r="B28" s="68">
        <v>20</v>
      </c>
      <c r="C28" s="367">
        <v>16</v>
      </c>
      <c r="D28" s="183" t="s">
        <v>1341</v>
      </c>
      <c r="E28" s="946">
        <v>7000</v>
      </c>
      <c r="F28" s="67"/>
      <c r="G28" s="67"/>
      <c r="H28" s="167">
        <v>7000</v>
      </c>
      <c r="I28" s="67"/>
      <c r="J28" s="67"/>
      <c r="K28" s="561">
        <f>SUM(E28-H28)</f>
        <v>0</v>
      </c>
      <c r="L28" s="117" t="s">
        <v>49</v>
      </c>
      <c r="M28" s="117" t="s">
        <v>1623</v>
      </c>
      <c r="N28" s="952">
        <v>100</v>
      </c>
      <c r="O28" s="953" t="s">
        <v>31</v>
      </c>
      <c r="P28" s="567">
        <v>100</v>
      </c>
      <c r="Q28" s="93" t="s">
        <v>31</v>
      </c>
      <c r="R28" s="68">
        <v>80</v>
      </c>
      <c r="S28" s="391">
        <v>91.8</v>
      </c>
      <c r="T28" s="163" t="s">
        <v>170</v>
      </c>
      <c r="U28" s="185" t="s">
        <v>131</v>
      </c>
      <c r="V28" s="163" t="s">
        <v>170</v>
      </c>
      <c r="W28" s="163" t="s">
        <v>170</v>
      </c>
      <c r="X28" s="68" t="s">
        <v>81</v>
      </c>
      <c r="Y28" s="665" t="s">
        <v>170</v>
      </c>
      <c r="Z28" s="94"/>
      <c r="AA28" s="1031"/>
    </row>
    <row r="29" spans="1:27" s="386" customFormat="1">
      <c r="A29" s="67" t="s">
        <v>39</v>
      </c>
      <c r="B29" s="68">
        <v>21</v>
      </c>
      <c r="C29" s="367">
        <v>17</v>
      </c>
      <c r="D29" s="183" t="s">
        <v>906</v>
      </c>
      <c r="E29" s="954">
        <v>18000</v>
      </c>
      <c r="F29" s="72"/>
      <c r="G29" s="72"/>
      <c r="H29" s="167">
        <v>18000</v>
      </c>
      <c r="I29" s="72"/>
      <c r="J29" s="72"/>
      <c r="K29" s="561">
        <f>SUM(E29-H29)</f>
        <v>0</v>
      </c>
      <c r="L29" s="117" t="s">
        <v>49</v>
      </c>
      <c r="M29" s="117" t="s">
        <v>1624</v>
      </c>
      <c r="N29" s="919">
        <v>50</v>
      </c>
      <c r="O29" s="75" t="s">
        <v>31</v>
      </c>
      <c r="P29" s="567">
        <v>100</v>
      </c>
      <c r="Q29" s="77" t="s">
        <v>31</v>
      </c>
      <c r="R29" s="68">
        <v>80</v>
      </c>
      <c r="S29" s="391">
        <v>80.5</v>
      </c>
      <c r="T29" s="163" t="s">
        <v>170</v>
      </c>
      <c r="U29" s="185" t="s">
        <v>131</v>
      </c>
      <c r="V29" s="163" t="s">
        <v>170</v>
      </c>
      <c r="W29" s="185" t="s">
        <v>131</v>
      </c>
      <c r="X29" s="68" t="s">
        <v>81</v>
      </c>
      <c r="Y29" s="665" t="s">
        <v>170</v>
      </c>
      <c r="Z29" s="78"/>
      <c r="AA29" s="1027"/>
    </row>
    <row r="30" spans="1:27" s="655" customFormat="1" ht="46.5">
      <c r="A30" s="67" t="s">
        <v>39</v>
      </c>
      <c r="B30" s="68">
        <v>22</v>
      </c>
      <c r="C30" s="367">
        <v>18</v>
      </c>
      <c r="D30" s="121" t="s">
        <v>907</v>
      </c>
      <c r="E30" s="122"/>
      <c r="F30" s="236">
        <v>69300</v>
      </c>
      <c r="G30" s="67"/>
      <c r="H30" s="91"/>
      <c r="I30" s="167">
        <v>69300</v>
      </c>
      <c r="J30" s="67"/>
      <c r="K30" s="1420">
        <f>SUM(F30-I30)</f>
        <v>0</v>
      </c>
      <c r="L30" s="117" t="s">
        <v>49</v>
      </c>
      <c r="M30" s="117" t="s">
        <v>1256</v>
      </c>
      <c r="N30" s="919">
        <v>40</v>
      </c>
      <c r="O30" s="75" t="s">
        <v>31</v>
      </c>
      <c r="P30" s="567">
        <v>76</v>
      </c>
      <c r="Q30" s="93" t="s">
        <v>31</v>
      </c>
      <c r="R30" s="68">
        <v>80</v>
      </c>
      <c r="S30" s="391">
        <v>94.07</v>
      </c>
      <c r="T30" s="163" t="s">
        <v>170</v>
      </c>
      <c r="U30" s="163" t="s">
        <v>170</v>
      </c>
      <c r="V30" s="163" t="s">
        <v>170</v>
      </c>
      <c r="W30" s="163" t="s">
        <v>170</v>
      </c>
      <c r="X30" s="68" t="s">
        <v>56</v>
      </c>
      <c r="Y30" s="665" t="s">
        <v>170</v>
      </c>
      <c r="Z30" s="94"/>
      <c r="AA30" s="1031"/>
    </row>
    <row r="31" spans="1:27" s="388" customFormat="1" ht="21.75" customHeight="1">
      <c r="A31" s="64" t="s">
        <v>39</v>
      </c>
      <c r="B31" s="62">
        <v>23</v>
      </c>
      <c r="C31" s="81">
        <v>19</v>
      </c>
      <c r="D31" s="79" t="s">
        <v>908</v>
      </c>
      <c r="E31" s="88"/>
      <c r="F31" s="147">
        <v>8000</v>
      </c>
      <c r="G31" s="64"/>
      <c r="H31" s="83"/>
      <c r="I31" s="83">
        <v>8000</v>
      </c>
      <c r="J31" s="64"/>
      <c r="K31" s="1380">
        <f>SUM(F31-I31)</f>
        <v>0</v>
      </c>
      <c r="L31" s="98" t="s">
        <v>49</v>
      </c>
      <c r="M31" s="98" t="s">
        <v>1625</v>
      </c>
      <c r="N31" s="382">
        <v>30</v>
      </c>
      <c r="O31" s="383" t="s">
        <v>31</v>
      </c>
      <c r="P31" s="328">
        <v>30</v>
      </c>
      <c r="Q31" s="60" t="s">
        <v>31</v>
      </c>
      <c r="R31" s="62">
        <v>80</v>
      </c>
      <c r="S31" s="381">
        <v>94.33</v>
      </c>
      <c r="T31" s="163" t="s">
        <v>170</v>
      </c>
      <c r="U31" s="185" t="s">
        <v>131</v>
      </c>
      <c r="V31" s="163" t="s">
        <v>170</v>
      </c>
      <c r="W31" s="163" t="s">
        <v>170</v>
      </c>
      <c r="X31" s="62" t="s">
        <v>56</v>
      </c>
      <c r="Y31" s="665" t="s">
        <v>170</v>
      </c>
      <c r="Z31" s="65" t="s">
        <v>889</v>
      </c>
      <c r="AA31" s="1028"/>
    </row>
    <row r="32" spans="1:27" s="388" customFormat="1" ht="46.5">
      <c r="A32" s="64" t="s">
        <v>39</v>
      </c>
      <c r="B32" s="62">
        <v>24</v>
      </c>
      <c r="C32" s="81">
        <v>20</v>
      </c>
      <c r="D32" s="251" t="s">
        <v>909</v>
      </c>
      <c r="E32" s="392">
        <v>20000</v>
      </c>
      <c r="F32" s="64"/>
      <c r="G32" s="64"/>
      <c r="H32" s="143">
        <v>20000</v>
      </c>
      <c r="I32" s="64"/>
      <c r="J32" s="64"/>
      <c r="K32" s="450">
        <f>SUM(E32-H32)</f>
        <v>0</v>
      </c>
      <c r="L32" s="57" t="s">
        <v>49</v>
      </c>
      <c r="M32" s="98" t="s">
        <v>1696</v>
      </c>
      <c r="N32" s="59">
        <v>10</v>
      </c>
      <c r="O32" s="85" t="s">
        <v>31</v>
      </c>
      <c r="P32" s="61">
        <v>40</v>
      </c>
      <c r="Q32" s="60" t="s">
        <v>31</v>
      </c>
      <c r="R32" s="62">
        <v>80</v>
      </c>
      <c r="S32" s="381">
        <v>82.2</v>
      </c>
      <c r="T32" s="163" t="s">
        <v>170</v>
      </c>
      <c r="U32" s="185" t="s">
        <v>131</v>
      </c>
      <c r="V32" s="185" t="s">
        <v>131</v>
      </c>
      <c r="W32" s="185" t="s">
        <v>131</v>
      </c>
      <c r="X32" s="62" t="s">
        <v>910</v>
      </c>
      <c r="Y32" s="665" t="s">
        <v>170</v>
      </c>
      <c r="Z32" s="65" t="s">
        <v>33</v>
      </c>
      <c r="AA32" s="1028"/>
    </row>
    <row r="33" spans="1:27" s="94" customFormat="1" ht="46.5">
      <c r="A33" s="68" t="s">
        <v>784</v>
      </c>
      <c r="B33" s="68">
        <v>25</v>
      </c>
      <c r="C33" s="367">
        <v>21</v>
      </c>
      <c r="D33" s="955" t="s">
        <v>911</v>
      </c>
      <c r="E33" s="90">
        <v>200000</v>
      </c>
      <c r="F33" s="67"/>
      <c r="G33" s="67"/>
      <c r="H33" s="167">
        <v>200000</v>
      </c>
      <c r="I33" s="67"/>
      <c r="J33" s="67"/>
      <c r="K33" s="561">
        <f>SUM(E33-H33)</f>
        <v>0</v>
      </c>
      <c r="L33" s="73" t="s">
        <v>52</v>
      </c>
      <c r="M33" s="552" t="s">
        <v>1373</v>
      </c>
      <c r="N33" s="919">
        <v>200</v>
      </c>
      <c r="O33" s="75" t="s">
        <v>31</v>
      </c>
      <c r="P33" s="92">
        <v>780</v>
      </c>
      <c r="Q33" s="93" t="s">
        <v>31</v>
      </c>
      <c r="R33" s="68">
        <v>80</v>
      </c>
      <c r="S33" s="391">
        <v>82.5</v>
      </c>
      <c r="T33" s="163" t="s">
        <v>170</v>
      </c>
      <c r="U33" s="163" t="s">
        <v>170</v>
      </c>
      <c r="V33" s="163" t="s">
        <v>170</v>
      </c>
      <c r="W33" s="163" t="s">
        <v>170</v>
      </c>
      <c r="X33" s="68" t="s">
        <v>41</v>
      </c>
      <c r="Y33" s="665" t="s">
        <v>170</v>
      </c>
      <c r="Z33" s="94" t="s">
        <v>33</v>
      </c>
      <c r="AA33" s="1031"/>
    </row>
    <row r="34" spans="1:27" s="655" customFormat="1">
      <c r="A34" s="1043" t="s">
        <v>784</v>
      </c>
      <c r="B34" s="1043">
        <v>26</v>
      </c>
      <c r="C34" s="1546">
        <v>22</v>
      </c>
      <c r="D34" s="1071" t="s">
        <v>912</v>
      </c>
      <c r="E34" s="1020"/>
      <c r="F34" s="1072">
        <v>205800</v>
      </c>
      <c r="G34" s="866"/>
      <c r="H34" s="659"/>
      <c r="I34" s="659">
        <v>205800</v>
      </c>
      <c r="J34" s="866"/>
      <c r="K34" s="1548">
        <f>SUM(F34-I34)</f>
        <v>0</v>
      </c>
      <c r="L34" s="1036" t="s">
        <v>913</v>
      </c>
      <c r="M34" s="1021" t="s">
        <v>1696</v>
      </c>
      <c r="N34" s="1547" t="s">
        <v>914</v>
      </c>
      <c r="O34" s="1022"/>
      <c r="P34" s="1038">
        <v>0</v>
      </c>
      <c r="Q34" s="1039" t="s">
        <v>31</v>
      </c>
      <c r="R34" s="1035">
        <v>80</v>
      </c>
      <c r="S34" s="1041">
        <v>85</v>
      </c>
      <c r="T34" s="1035"/>
      <c r="U34" s="1317" t="s">
        <v>131</v>
      </c>
      <c r="V34" s="1317" t="s">
        <v>131</v>
      </c>
      <c r="W34" s="1317" t="s">
        <v>131</v>
      </c>
      <c r="X34" s="1043" t="s">
        <v>41</v>
      </c>
      <c r="Y34" s="1037" t="s">
        <v>170</v>
      </c>
      <c r="AA34" s="1031"/>
    </row>
    <row r="35" spans="1:27" s="388" customFormat="1" ht="46.5">
      <c r="A35" s="64" t="s">
        <v>39</v>
      </c>
      <c r="B35" s="62">
        <v>27</v>
      </c>
      <c r="C35" s="81">
        <v>23</v>
      </c>
      <c r="D35" s="79" t="s">
        <v>915</v>
      </c>
      <c r="E35" s="909"/>
      <c r="F35" s="147">
        <v>40400</v>
      </c>
      <c r="G35" s="64"/>
      <c r="H35" s="83"/>
      <c r="I35" s="83">
        <v>40400</v>
      </c>
      <c r="J35" s="64"/>
      <c r="K35" s="143">
        <f>SUM(F35-I35)</f>
        <v>0</v>
      </c>
      <c r="L35" s="98" t="s">
        <v>52</v>
      </c>
      <c r="M35" s="57" t="s">
        <v>1383</v>
      </c>
      <c r="N35" s="59">
        <v>8</v>
      </c>
      <c r="O35" s="85" t="s">
        <v>31</v>
      </c>
      <c r="P35" s="328">
        <v>8</v>
      </c>
      <c r="Q35" s="60" t="s">
        <v>31</v>
      </c>
      <c r="R35" s="62">
        <v>80</v>
      </c>
      <c r="S35" s="381">
        <v>95</v>
      </c>
      <c r="T35" s="163" t="s">
        <v>170</v>
      </c>
      <c r="U35" s="163" t="s">
        <v>170</v>
      </c>
      <c r="V35" s="163" t="s">
        <v>170</v>
      </c>
      <c r="W35" s="163" t="s">
        <v>170</v>
      </c>
      <c r="X35" s="62" t="s">
        <v>56</v>
      </c>
      <c r="Y35" s="665" t="s">
        <v>170</v>
      </c>
      <c r="Z35" s="65"/>
      <c r="AA35" s="1028"/>
    </row>
    <row r="36" spans="1:27" s="388" customFormat="1" ht="21.75" customHeight="1">
      <c r="A36" s="64" t="s">
        <v>39</v>
      </c>
      <c r="B36" s="62">
        <v>28</v>
      </c>
      <c r="C36" s="81">
        <v>24</v>
      </c>
      <c r="D36" s="79" t="s">
        <v>916</v>
      </c>
      <c r="E36" s="88"/>
      <c r="F36" s="147">
        <v>30000</v>
      </c>
      <c r="G36" s="64"/>
      <c r="H36" s="83"/>
      <c r="I36" s="83"/>
      <c r="J36" s="64"/>
      <c r="K36" s="62"/>
      <c r="L36" s="98" t="s">
        <v>52</v>
      </c>
      <c r="M36" s="98"/>
      <c r="N36" s="382">
        <v>50</v>
      </c>
      <c r="O36" s="383" t="s">
        <v>31</v>
      </c>
      <c r="P36" s="328"/>
      <c r="Q36" s="60"/>
      <c r="R36" s="62">
        <v>80</v>
      </c>
      <c r="S36" s="381"/>
      <c r="T36" s="64"/>
      <c r="U36" s="64"/>
      <c r="V36" s="64"/>
      <c r="W36" s="64"/>
      <c r="X36" s="62" t="s">
        <v>56</v>
      </c>
      <c r="Y36" s="665" t="s">
        <v>131</v>
      </c>
      <c r="Z36" s="65" t="s">
        <v>889</v>
      </c>
      <c r="AA36" s="1028"/>
    </row>
    <row r="37" spans="1:27" s="1817" customFormat="1" ht="46.5">
      <c r="A37" s="64" t="s">
        <v>39</v>
      </c>
      <c r="B37" s="62">
        <v>29</v>
      </c>
      <c r="C37" s="81">
        <v>25</v>
      </c>
      <c r="D37" s="79" t="s">
        <v>917</v>
      </c>
      <c r="E37" s="909"/>
      <c r="F37" s="147">
        <v>50000</v>
      </c>
      <c r="G37" s="64"/>
      <c r="H37" s="83"/>
      <c r="I37" s="83">
        <v>41750</v>
      </c>
      <c r="J37" s="64"/>
      <c r="K37" s="1380">
        <f>SUM(F37-I37)</f>
        <v>8250</v>
      </c>
      <c r="L37" s="57" t="s">
        <v>918</v>
      </c>
      <c r="M37" s="57" t="s">
        <v>1745</v>
      </c>
      <c r="N37" s="993">
        <v>20</v>
      </c>
      <c r="O37" s="85" t="s">
        <v>31</v>
      </c>
      <c r="P37" s="328">
        <v>25</v>
      </c>
      <c r="Q37" s="60" t="s">
        <v>31</v>
      </c>
      <c r="R37" s="62">
        <v>80</v>
      </c>
      <c r="S37" s="381">
        <v>87.8</v>
      </c>
      <c r="T37" s="163" t="s">
        <v>170</v>
      </c>
      <c r="U37" s="665" t="s">
        <v>131</v>
      </c>
      <c r="V37" s="163" t="s">
        <v>170</v>
      </c>
      <c r="W37" s="163" t="s">
        <v>170</v>
      </c>
      <c r="X37" s="62" t="s">
        <v>56</v>
      </c>
      <c r="Y37" s="163" t="s">
        <v>170</v>
      </c>
      <c r="Z37" s="1273"/>
      <c r="AA37" s="1816"/>
    </row>
    <row r="38" spans="1:27" s="388" customFormat="1" ht="46.5">
      <c r="A38" s="1068" t="s">
        <v>39</v>
      </c>
      <c r="B38" s="219">
        <v>30</v>
      </c>
      <c r="C38" s="1078">
        <v>26</v>
      </c>
      <c r="D38" s="1812" t="s">
        <v>919</v>
      </c>
      <c r="E38" s="1813"/>
      <c r="F38" s="1814">
        <v>120800</v>
      </c>
      <c r="G38" s="1068"/>
      <c r="H38" s="1068"/>
      <c r="I38" s="1068"/>
      <c r="J38" s="1068"/>
      <c r="K38" s="219"/>
      <c r="L38" s="1082" t="s">
        <v>846</v>
      </c>
      <c r="M38" s="219"/>
      <c r="N38" s="1069">
        <v>30</v>
      </c>
      <c r="O38" s="1084" t="s">
        <v>31</v>
      </c>
      <c r="P38" s="1085"/>
      <c r="Q38" s="1086"/>
      <c r="R38" s="219">
        <v>80</v>
      </c>
      <c r="S38" s="1815"/>
      <c r="T38" s="1068"/>
      <c r="U38" s="1068"/>
      <c r="V38" s="1068"/>
      <c r="W38" s="1068"/>
      <c r="X38" s="219" t="s">
        <v>910</v>
      </c>
      <c r="Y38" s="1070" t="s">
        <v>131</v>
      </c>
      <c r="Z38" s="65" t="s">
        <v>33</v>
      </c>
      <c r="AA38" s="1028"/>
    </row>
    <row r="39" spans="1:27" s="655" customFormat="1" ht="46.5">
      <c r="A39" s="67" t="s">
        <v>39</v>
      </c>
      <c r="B39" s="68">
        <v>31</v>
      </c>
      <c r="C39" s="367">
        <v>27</v>
      </c>
      <c r="D39" s="231" t="s">
        <v>920</v>
      </c>
      <c r="E39" s="902">
        <v>50000</v>
      </c>
      <c r="F39" s="67"/>
      <c r="G39" s="67"/>
      <c r="H39" s="167">
        <v>50000</v>
      </c>
      <c r="I39" s="68"/>
      <c r="J39" s="68"/>
      <c r="K39" s="561">
        <f>SUM(E39-H39)</f>
        <v>0</v>
      </c>
      <c r="L39" s="73" t="s">
        <v>921</v>
      </c>
      <c r="M39" s="68" t="s">
        <v>1514</v>
      </c>
      <c r="N39" s="919">
        <v>30</v>
      </c>
      <c r="O39" s="75" t="s">
        <v>31</v>
      </c>
      <c r="P39" s="567">
        <v>45</v>
      </c>
      <c r="Q39" s="93" t="s">
        <v>31</v>
      </c>
      <c r="R39" s="68">
        <v>80</v>
      </c>
      <c r="S39" s="391">
        <v>88.7</v>
      </c>
      <c r="T39" s="163" t="s">
        <v>170</v>
      </c>
      <c r="U39" s="163" t="s">
        <v>170</v>
      </c>
      <c r="V39" s="665" t="s">
        <v>131</v>
      </c>
      <c r="W39" s="665" t="s">
        <v>131</v>
      </c>
      <c r="X39" s="68" t="s">
        <v>910</v>
      </c>
      <c r="Y39" s="163" t="s">
        <v>170</v>
      </c>
      <c r="Z39" s="94" t="s">
        <v>33</v>
      </c>
      <c r="AA39" s="1031"/>
    </row>
    <row r="40" spans="1:27" s="947" customFormat="1">
      <c r="A40" s="67" t="s">
        <v>39</v>
      </c>
      <c r="B40" s="68">
        <v>32</v>
      </c>
      <c r="C40" s="367">
        <v>28</v>
      </c>
      <c r="D40" s="231" t="s">
        <v>64</v>
      </c>
      <c r="E40" s="950"/>
      <c r="F40" s="231"/>
      <c r="G40" s="943">
        <v>18000</v>
      </c>
      <c r="H40" s="68"/>
      <c r="I40" s="68"/>
      <c r="J40" s="1035"/>
      <c r="K40" s="68"/>
      <c r="L40" s="117" t="s">
        <v>52</v>
      </c>
      <c r="M40" s="117"/>
      <c r="N40" s="919">
        <v>360</v>
      </c>
      <c r="O40" s="75" t="s">
        <v>31</v>
      </c>
      <c r="P40" s="567"/>
      <c r="Q40" s="93"/>
      <c r="R40" s="68">
        <v>80</v>
      </c>
      <c r="S40" s="391"/>
      <c r="T40" s="391"/>
      <c r="U40" s="391"/>
      <c r="V40" s="391"/>
      <c r="W40" s="391"/>
      <c r="X40" s="68" t="s">
        <v>36</v>
      </c>
      <c r="Y40" s="665" t="s">
        <v>131</v>
      </c>
      <c r="Z40" s="94"/>
      <c r="AA40" s="1034" t="s">
        <v>1381</v>
      </c>
    </row>
    <row r="41" spans="1:27" s="50" customFormat="1" ht="23.25" customHeight="1">
      <c r="A41" s="44"/>
      <c r="B41" s="44"/>
      <c r="C41" s="41"/>
      <c r="D41" s="42" t="s">
        <v>851</v>
      </c>
      <c r="E41" s="859"/>
      <c r="F41" s="366"/>
      <c r="G41" s="46"/>
      <c r="H41" s="366"/>
      <c r="I41" s="46"/>
      <c r="J41" s="46"/>
      <c r="K41" s="44"/>
      <c r="L41" s="45"/>
      <c r="M41" s="46"/>
      <c r="N41" s="40"/>
      <c r="O41" s="47"/>
      <c r="P41" s="48"/>
      <c r="Q41" s="49"/>
      <c r="R41" s="44"/>
      <c r="S41" s="379"/>
      <c r="T41" s="46"/>
      <c r="U41" s="46"/>
      <c r="V41" s="46"/>
      <c r="W41" s="46"/>
      <c r="X41" s="44"/>
      <c r="Y41" s="739"/>
      <c r="AA41" s="1026"/>
    </row>
    <row r="42" spans="1:27" s="65" customFormat="1">
      <c r="A42" s="62" t="s">
        <v>778</v>
      </c>
      <c r="B42" s="62">
        <v>33</v>
      </c>
      <c r="C42" s="81">
        <v>1</v>
      </c>
      <c r="D42" s="79" t="s">
        <v>922</v>
      </c>
      <c r="E42" s="860"/>
      <c r="F42" s="380">
        <v>23000</v>
      </c>
      <c r="G42" s="64"/>
      <c r="H42" s="83"/>
      <c r="I42" s="83">
        <v>23000</v>
      </c>
      <c r="J42" s="64"/>
      <c r="K42" s="1380">
        <f>SUM(F42-I42)</f>
        <v>0</v>
      </c>
      <c r="L42" s="57" t="s">
        <v>83</v>
      </c>
      <c r="M42" s="64" t="s">
        <v>1626</v>
      </c>
      <c r="N42" s="59">
        <v>40</v>
      </c>
      <c r="O42" s="85" t="s">
        <v>31</v>
      </c>
      <c r="P42" s="61">
        <v>40</v>
      </c>
      <c r="Q42" s="60" t="s">
        <v>31</v>
      </c>
      <c r="R42" s="62">
        <v>80</v>
      </c>
      <c r="S42" s="381">
        <v>88.73</v>
      </c>
      <c r="T42" s="163" t="s">
        <v>170</v>
      </c>
      <c r="U42" s="163" t="s">
        <v>170</v>
      </c>
      <c r="V42" s="163" t="s">
        <v>170</v>
      </c>
      <c r="W42" s="163" t="s">
        <v>170</v>
      </c>
      <c r="X42" s="62" t="s">
        <v>41</v>
      </c>
      <c r="Y42" s="163" t="s">
        <v>170</v>
      </c>
      <c r="Z42" s="65" t="s">
        <v>33</v>
      </c>
      <c r="AA42" s="1028"/>
    </row>
    <row r="43" spans="1:27" s="94" customFormat="1" ht="46.5">
      <c r="A43" s="62" t="s">
        <v>778</v>
      </c>
      <c r="B43" s="62">
        <v>34</v>
      </c>
      <c r="C43" s="81">
        <v>2</v>
      </c>
      <c r="D43" s="121" t="s">
        <v>923</v>
      </c>
      <c r="E43" s="855"/>
      <c r="F43" s="236">
        <v>16500</v>
      </c>
      <c r="G43" s="67"/>
      <c r="H43" s="91"/>
      <c r="I43" s="91">
        <v>15840</v>
      </c>
      <c r="J43" s="67"/>
      <c r="K43" s="1420">
        <f>SUM(F43-I43)</f>
        <v>660</v>
      </c>
      <c r="L43" s="73" t="s">
        <v>83</v>
      </c>
      <c r="M43" s="67" t="s">
        <v>1512</v>
      </c>
      <c r="N43" s="69">
        <v>20</v>
      </c>
      <c r="O43" s="75" t="s">
        <v>31</v>
      </c>
      <c r="P43" s="92">
        <v>48</v>
      </c>
      <c r="Q43" s="93" t="s">
        <v>31</v>
      </c>
      <c r="R43" s="68">
        <v>80</v>
      </c>
      <c r="S43" s="391">
        <v>83.5</v>
      </c>
      <c r="T43" s="163" t="s">
        <v>170</v>
      </c>
      <c r="U43" s="163" t="s">
        <v>170</v>
      </c>
      <c r="V43" s="163" t="s">
        <v>170</v>
      </c>
      <c r="W43" s="163" t="s">
        <v>170</v>
      </c>
      <c r="X43" s="62" t="s">
        <v>41</v>
      </c>
      <c r="Y43" s="163" t="s">
        <v>170</v>
      </c>
      <c r="AA43" s="1031"/>
    </row>
    <row r="44" spans="1:27" s="388" customFormat="1" ht="22.5" customHeight="1">
      <c r="A44" s="64" t="s">
        <v>66</v>
      </c>
      <c r="B44" s="62">
        <v>35</v>
      </c>
      <c r="C44" s="81">
        <v>3</v>
      </c>
      <c r="D44" s="79" t="s">
        <v>924</v>
      </c>
      <c r="E44" s="88"/>
      <c r="F44" s="147">
        <v>89700</v>
      </c>
      <c r="G44" s="64"/>
      <c r="H44" s="83"/>
      <c r="I44" s="83"/>
      <c r="J44" s="64"/>
      <c r="K44" s="62"/>
      <c r="L44" s="98" t="s">
        <v>83</v>
      </c>
      <c r="M44" s="98"/>
      <c r="N44" s="382">
        <v>6</v>
      </c>
      <c r="O44" s="383" t="s">
        <v>31</v>
      </c>
      <c r="P44" s="328"/>
      <c r="Q44" s="60"/>
      <c r="R44" s="62">
        <v>80</v>
      </c>
      <c r="S44" s="381"/>
      <c r="T44" s="64"/>
      <c r="U44" s="64"/>
      <c r="V44" s="64"/>
      <c r="W44" s="64"/>
      <c r="X44" s="62" t="s">
        <v>56</v>
      </c>
      <c r="Y44" s="665" t="s">
        <v>131</v>
      </c>
      <c r="Z44" s="65" t="s">
        <v>889</v>
      </c>
      <c r="AA44" s="1028"/>
    </row>
    <row r="45" spans="1:27" s="388" customFormat="1" ht="46.5">
      <c r="A45" s="64" t="s">
        <v>66</v>
      </c>
      <c r="B45" s="62">
        <v>36</v>
      </c>
      <c r="C45" s="81">
        <v>4</v>
      </c>
      <c r="D45" s="54" t="s">
        <v>925</v>
      </c>
      <c r="E45" s="96">
        <v>30000</v>
      </c>
      <c r="F45" s="64"/>
      <c r="G45" s="64"/>
      <c r="H45" s="83">
        <v>30000</v>
      </c>
      <c r="I45" s="83"/>
      <c r="J45" s="64"/>
      <c r="K45" s="450">
        <f>SUM(E45-H45)</f>
        <v>0</v>
      </c>
      <c r="L45" s="98" t="s">
        <v>83</v>
      </c>
      <c r="M45" s="98" t="s">
        <v>1627</v>
      </c>
      <c r="N45" s="59">
        <v>100</v>
      </c>
      <c r="O45" s="85" t="s">
        <v>31</v>
      </c>
      <c r="P45" s="328">
        <v>102</v>
      </c>
      <c r="Q45" s="60" t="s">
        <v>31</v>
      </c>
      <c r="R45" s="62">
        <v>80</v>
      </c>
      <c r="S45" s="381">
        <v>96</v>
      </c>
      <c r="T45" s="163" t="s">
        <v>170</v>
      </c>
      <c r="U45" s="665" t="s">
        <v>131</v>
      </c>
      <c r="V45" s="163" t="s">
        <v>170</v>
      </c>
      <c r="W45" s="163" t="s">
        <v>170</v>
      </c>
      <c r="X45" s="62" t="s">
        <v>56</v>
      </c>
      <c r="Y45" s="163" t="s">
        <v>170</v>
      </c>
      <c r="Z45" s="65"/>
      <c r="AA45" s="1028"/>
    </row>
    <row r="46" spans="1:27" s="388" customFormat="1" ht="46.5">
      <c r="A46" s="64" t="s">
        <v>66</v>
      </c>
      <c r="B46" s="62">
        <v>37</v>
      </c>
      <c r="C46" s="81">
        <v>5</v>
      </c>
      <c r="D46" s="82" t="s">
        <v>926</v>
      </c>
      <c r="E46" s="393"/>
      <c r="F46" s="394">
        <v>113200</v>
      </c>
      <c r="G46" s="64"/>
      <c r="H46" s="64"/>
      <c r="I46" s="83">
        <v>113200</v>
      </c>
      <c r="J46" s="64"/>
      <c r="K46" s="1380">
        <f>SUM(F46-I46)</f>
        <v>0</v>
      </c>
      <c r="L46" s="57" t="s">
        <v>83</v>
      </c>
      <c r="M46" s="62" t="s">
        <v>1628</v>
      </c>
      <c r="N46" s="59">
        <v>100</v>
      </c>
      <c r="O46" s="85" t="s">
        <v>31</v>
      </c>
      <c r="P46" s="61">
        <v>150</v>
      </c>
      <c r="Q46" s="60" t="s">
        <v>31</v>
      </c>
      <c r="R46" s="62">
        <v>80</v>
      </c>
      <c r="S46" s="381">
        <v>87.34</v>
      </c>
      <c r="T46" s="163" t="s">
        <v>170</v>
      </c>
      <c r="U46" s="163" t="s">
        <v>170</v>
      </c>
      <c r="V46" s="163" t="s">
        <v>170</v>
      </c>
      <c r="W46" s="163" t="s">
        <v>170</v>
      </c>
      <c r="X46" s="62" t="s">
        <v>59</v>
      </c>
      <c r="Y46" s="163" t="s">
        <v>170</v>
      </c>
      <c r="Z46" s="65" t="s">
        <v>33</v>
      </c>
      <c r="AA46" s="1028"/>
    </row>
    <row r="47" spans="1:27" s="65" customFormat="1">
      <c r="A47" s="62" t="s">
        <v>778</v>
      </c>
      <c r="B47" s="62">
        <v>38</v>
      </c>
      <c r="C47" s="81">
        <v>6</v>
      </c>
      <c r="D47" s="86" t="s">
        <v>927</v>
      </c>
      <c r="E47" s="238">
        <v>100000</v>
      </c>
      <c r="F47" s="64"/>
      <c r="G47" s="64"/>
      <c r="H47" s="83">
        <v>100000</v>
      </c>
      <c r="I47" s="64"/>
      <c r="J47" s="64"/>
      <c r="K47" s="450">
        <f>SUM(E47-H47)</f>
        <v>0</v>
      </c>
      <c r="L47" s="57" t="s">
        <v>70</v>
      </c>
      <c r="M47" s="62" t="s">
        <v>1629</v>
      </c>
      <c r="N47" s="59">
        <v>50</v>
      </c>
      <c r="O47" s="85" t="s">
        <v>31</v>
      </c>
      <c r="P47" s="61">
        <v>50</v>
      </c>
      <c r="Q47" s="60" t="s">
        <v>31</v>
      </c>
      <c r="R47" s="62">
        <v>80</v>
      </c>
      <c r="S47" s="381">
        <v>80.8</v>
      </c>
      <c r="T47" s="163" t="s">
        <v>170</v>
      </c>
      <c r="U47" s="665" t="s">
        <v>131</v>
      </c>
      <c r="V47" s="163" t="s">
        <v>170</v>
      </c>
      <c r="W47" s="163" t="s">
        <v>170</v>
      </c>
      <c r="X47" s="62" t="s">
        <v>41</v>
      </c>
      <c r="Y47" s="163" t="s">
        <v>170</v>
      </c>
      <c r="Z47" s="65" t="s">
        <v>928</v>
      </c>
      <c r="AA47" s="1028"/>
    </row>
    <row r="48" spans="1:27" s="131" customFormat="1" ht="46.5">
      <c r="A48" s="218" t="s">
        <v>778</v>
      </c>
      <c r="B48" s="218">
        <v>40</v>
      </c>
      <c r="C48" s="1006">
        <v>8</v>
      </c>
      <c r="D48" s="492" t="s">
        <v>930</v>
      </c>
      <c r="E48" s="211">
        <v>20000</v>
      </c>
      <c r="F48" s="209"/>
      <c r="G48" s="209"/>
      <c r="H48" s="453">
        <v>20000</v>
      </c>
      <c r="I48" s="209"/>
      <c r="J48" s="209"/>
      <c r="K48" s="879">
        <f>SUM(E48-H48)</f>
        <v>0</v>
      </c>
      <c r="L48" s="212" t="s">
        <v>70</v>
      </c>
      <c r="M48" s="209" t="s">
        <v>1630</v>
      </c>
      <c r="N48" s="214">
        <v>20</v>
      </c>
      <c r="O48" s="215" t="s">
        <v>31</v>
      </c>
      <c r="P48" s="216">
        <v>30</v>
      </c>
      <c r="Q48" s="217" t="s">
        <v>31</v>
      </c>
      <c r="R48" s="218">
        <v>80</v>
      </c>
      <c r="S48" s="1986">
        <v>84</v>
      </c>
      <c r="T48" s="1129" t="s">
        <v>170</v>
      </c>
      <c r="U48" s="1009" t="s">
        <v>131</v>
      </c>
      <c r="V48" s="1129" t="s">
        <v>170</v>
      </c>
      <c r="W48" s="1009" t="s">
        <v>131</v>
      </c>
      <c r="X48" s="218" t="s">
        <v>41</v>
      </c>
      <c r="Y48" s="1129" t="s">
        <v>170</v>
      </c>
      <c r="Z48" s="131" t="s">
        <v>33</v>
      </c>
      <c r="AA48" s="1987"/>
    </row>
    <row r="49" spans="1:27" s="1991" customFormat="1">
      <c r="A49" s="1798" t="s">
        <v>66</v>
      </c>
      <c r="B49" s="219">
        <v>41</v>
      </c>
      <c r="C49" s="1078">
        <v>9</v>
      </c>
      <c r="D49" s="1988" t="s">
        <v>931</v>
      </c>
      <c r="E49" s="1080">
        <v>35000</v>
      </c>
      <c r="F49" s="1798"/>
      <c r="G49" s="1798"/>
      <c r="H49" s="1802">
        <v>35000</v>
      </c>
      <c r="I49" s="1798"/>
      <c r="J49" s="1798"/>
      <c r="K49" s="1989">
        <f>SUM(E49-H49)</f>
        <v>0</v>
      </c>
      <c r="L49" s="1803" t="s">
        <v>70</v>
      </c>
      <c r="M49" s="1803" t="s">
        <v>1515</v>
      </c>
      <c r="N49" s="1804">
        <v>50</v>
      </c>
      <c r="O49" s="1805" t="s">
        <v>31</v>
      </c>
      <c r="P49" s="1957">
        <v>50</v>
      </c>
      <c r="Q49" s="1805" t="s">
        <v>31</v>
      </c>
      <c r="R49" s="1807">
        <v>80</v>
      </c>
      <c r="S49" s="1990">
        <v>91.29</v>
      </c>
      <c r="T49" s="1271" t="s">
        <v>170</v>
      </c>
      <c r="U49" s="1271" t="s">
        <v>170</v>
      </c>
      <c r="V49" s="1271" t="s">
        <v>170</v>
      </c>
      <c r="W49" s="1271" t="s">
        <v>170</v>
      </c>
      <c r="X49" s="219" t="s">
        <v>32</v>
      </c>
      <c r="Y49" s="1271" t="s">
        <v>170</v>
      </c>
      <c r="Z49" s="1809" t="s">
        <v>33</v>
      </c>
      <c r="AA49" s="1987"/>
    </row>
    <row r="50" spans="1:27" s="1965" customFormat="1" ht="21.75" customHeight="1">
      <c r="A50" s="209" t="s">
        <v>66</v>
      </c>
      <c r="B50" s="218">
        <v>42</v>
      </c>
      <c r="C50" s="1006">
        <v>10</v>
      </c>
      <c r="D50" s="402" t="s">
        <v>932</v>
      </c>
      <c r="E50" s="211">
        <v>14000</v>
      </c>
      <c r="F50" s="209"/>
      <c r="G50" s="209"/>
      <c r="H50" s="453"/>
      <c r="I50" s="453"/>
      <c r="J50" s="209"/>
      <c r="K50" s="218"/>
      <c r="L50" s="213" t="s">
        <v>70</v>
      </c>
      <c r="M50" s="213"/>
      <c r="N50" s="214">
        <v>40</v>
      </c>
      <c r="O50" s="215" t="s">
        <v>31</v>
      </c>
      <c r="P50" s="1921"/>
      <c r="Q50" s="217"/>
      <c r="R50" s="218">
        <v>80</v>
      </c>
      <c r="S50" s="1986"/>
      <c r="T50" s="209"/>
      <c r="U50" s="209"/>
      <c r="V50" s="209"/>
      <c r="W50" s="209"/>
      <c r="X50" s="218" t="s">
        <v>56</v>
      </c>
      <c r="Y50" s="1009" t="s">
        <v>131</v>
      </c>
      <c r="Z50" s="131" t="s">
        <v>933</v>
      </c>
      <c r="AA50" s="1987"/>
    </row>
    <row r="51" spans="1:27" s="1965" customFormat="1" ht="21.75" customHeight="1">
      <c r="A51" s="1068" t="s">
        <v>66</v>
      </c>
      <c r="B51" s="219">
        <v>43</v>
      </c>
      <c r="C51" s="1078">
        <v>11</v>
      </c>
      <c r="D51" s="234" t="s">
        <v>934</v>
      </c>
      <c r="E51" s="2051"/>
      <c r="F51" s="235">
        <v>1300000</v>
      </c>
      <c r="G51" s="1068"/>
      <c r="H51" s="1081">
        <v>1300000</v>
      </c>
      <c r="I51" s="1081"/>
      <c r="J51" s="1068"/>
      <c r="K51" s="2052">
        <f>SUM(F51-H51)</f>
        <v>0</v>
      </c>
      <c r="L51" s="1287" t="s">
        <v>70</v>
      </c>
      <c r="M51" s="1287" t="s">
        <v>1631</v>
      </c>
      <c r="N51" s="1069">
        <v>20</v>
      </c>
      <c r="O51" s="1084" t="s">
        <v>31</v>
      </c>
      <c r="P51" s="1928">
        <v>20</v>
      </c>
      <c r="Q51" s="1086" t="s">
        <v>31</v>
      </c>
      <c r="R51" s="219">
        <v>80</v>
      </c>
      <c r="S51" s="1815">
        <v>88.73</v>
      </c>
      <c r="T51" s="1271" t="s">
        <v>170</v>
      </c>
      <c r="U51" s="1070" t="s">
        <v>131</v>
      </c>
      <c r="V51" s="1271" t="s">
        <v>170</v>
      </c>
      <c r="W51" s="1271" t="s">
        <v>170</v>
      </c>
      <c r="X51" s="219" t="s">
        <v>56</v>
      </c>
      <c r="Y51" s="1271" t="s">
        <v>170</v>
      </c>
      <c r="Z51" s="131"/>
      <c r="AA51" s="1987"/>
    </row>
    <row r="52" spans="1:27" s="1965" customFormat="1" ht="21.75" customHeight="1">
      <c r="A52" s="209" t="s">
        <v>66</v>
      </c>
      <c r="B52" s="218">
        <v>44</v>
      </c>
      <c r="C52" s="1006">
        <v>12</v>
      </c>
      <c r="D52" s="1279" t="s">
        <v>935</v>
      </c>
      <c r="E52" s="2095"/>
      <c r="F52" s="1280">
        <v>19000</v>
      </c>
      <c r="G52" s="209"/>
      <c r="H52" s="453"/>
      <c r="I52" s="453"/>
      <c r="J52" s="209"/>
      <c r="K52" s="218"/>
      <c r="L52" s="213" t="s">
        <v>70</v>
      </c>
      <c r="M52" s="213"/>
      <c r="N52" s="214">
        <v>500</v>
      </c>
      <c r="O52" s="215" t="s">
        <v>31</v>
      </c>
      <c r="P52" s="1921"/>
      <c r="Q52" s="217"/>
      <c r="R52" s="218">
        <v>80</v>
      </c>
      <c r="S52" s="1986"/>
      <c r="T52" s="209"/>
      <c r="U52" s="209"/>
      <c r="V52" s="209"/>
      <c r="W52" s="209"/>
      <c r="X52" s="218" t="s">
        <v>56</v>
      </c>
      <c r="Y52" s="1009" t="s">
        <v>131</v>
      </c>
      <c r="Z52" s="131"/>
      <c r="AA52" s="1987"/>
    </row>
    <row r="53" spans="1:27" s="1965" customFormat="1" ht="21.75" customHeight="1">
      <c r="A53" s="1068" t="s">
        <v>66</v>
      </c>
      <c r="B53" s="219">
        <v>45</v>
      </c>
      <c r="C53" s="1078">
        <v>13</v>
      </c>
      <c r="D53" s="234" t="s">
        <v>936</v>
      </c>
      <c r="E53" s="2096"/>
      <c r="F53" s="2097">
        <v>16000</v>
      </c>
      <c r="G53" s="1068"/>
      <c r="H53" s="1081"/>
      <c r="I53" s="1081">
        <v>13220</v>
      </c>
      <c r="J53" s="1068"/>
      <c r="K53" s="2052">
        <f>SUM(F53-I53)</f>
        <v>2780</v>
      </c>
      <c r="L53" s="1287" t="s">
        <v>937</v>
      </c>
      <c r="M53" s="1287" t="s">
        <v>1632</v>
      </c>
      <c r="N53" s="1069">
        <v>20</v>
      </c>
      <c r="O53" s="1084" t="s">
        <v>31</v>
      </c>
      <c r="P53" s="1928">
        <v>20</v>
      </c>
      <c r="Q53" s="1086" t="s">
        <v>31</v>
      </c>
      <c r="R53" s="219">
        <v>80</v>
      </c>
      <c r="S53" s="1815">
        <v>85.9</v>
      </c>
      <c r="T53" s="1271" t="s">
        <v>170</v>
      </c>
      <c r="U53" s="1070" t="s">
        <v>131</v>
      </c>
      <c r="V53" s="1271" t="s">
        <v>170</v>
      </c>
      <c r="W53" s="1070" t="s">
        <v>131</v>
      </c>
      <c r="X53" s="219" t="s">
        <v>56</v>
      </c>
      <c r="Y53" s="1271" t="s">
        <v>170</v>
      </c>
      <c r="Z53" s="131"/>
      <c r="AA53" s="1987"/>
    </row>
    <row r="54" spans="1:27" s="1965" customFormat="1" ht="46.5">
      <c r="A54" s="209" t="s">
        <v>66</v>
      </c>
      <c r="B54" s="218">
        <v>46</v>
      </c>
      <c r="C54" s="1006">
        <v>14</v>
      </c>
      <c r="D54" s="1279" t="s">
        <v>938</v>
      </c>
      <c r="E54" s="2095"/>
      <c r="F54" s="1280">
        <v>22500</v>
      </c>
      <c r="G54" s="209"/>
      <c r="H54" s="453"/>
      <c r="I54" s="453"/>
      <c r="J54" s="209"/>
      <c r="K54" s="218"/>
      <c r="L54" s="213" t="s">
        <v>70</v>
      </c>
      <c r="M54" s="213"/>
      <c r="N54" s="214">
        <v>40</v>
      </c>
      <c r="O54" s="215" t="s">
        <v>31</v>
      </c>
      <c r="P54" s="1921"/>
      <c r="Q54" s="217"/>
      <c r="R54" s="218">
        <v>80</v>
      </c>
      <c r="S54" s="1986"/>
      <c r="T54" s="209"/>
      <c r="U54" s="209"/>
      <c r="V54" s="209"/>
      <c r="W54" s="209"/>
      <c r="X54" s="218" t="s">
        <v>56</v>
      </c>
      <c r="Y54" s="1009" t="s">
        <v>131</v>
      </c>
      <c r="Z54" s="131" t="s">
        <v>939</v>
      </c>
      <c r="AA54" s="1987"/>
    </row>
    <row r="55" spans="1:27" s="506" customFormat="1">
      <c r="A55" s="219" t="s">
        <v>778</v>
      </c>
      <c r="B55" s="219">
        <v>47</v>
      </c>
      <c r="C55" s="1078">
        <v>15</v>
      </c>
      <c r="D55" s="2108" t="s">
        <v>940</v>
      </c>
      <c r="E55" s="2093"/>
      <c r="F55" s="2109">
        <v>51000</v>
      </c>
      <c r="G55" s="1769"/>
      <c r="H55" s="1772"/>
      <c r="I55" s="1769"/>
      <c r="J55" s="1769"/>
      <c r="K55" s="1019"/>
      <c r="L55" s="1253" t="s">
        <v>73</v>
      </c>
      <c r="M55" s="1769"/>
      <c r="N55" s="1254" t="s">
        <v>914</v>
      </c>
      <c r="O55" s="1255" t="s">
        <v>91</v>
      </c>
      <c r="P55" s="1774"/>
      <c r="Q55" s="1775"/>
      <c r="R55" s="1019">
        <v>80</v>
      </c>
      <c r="S55" s="1776"/>
      <c r="T55" s="1019"/>
      <c r="U55" s="1769"/>
      <c r="V55" s="1769"/>
      <c r="W55" s="1769"/>
      <c r="X55" s="219" t="s">
        <v>41</v>
      </c>
      <c r="Y55" s="1070" t="s">
        <v>131</v>
      </c>
      <c r="AA55" s="1786"/>
    </row>
    <row r="56" spans="1:27" s="1965" customFormat="1" ht="46.5">
      <c r="A56" s="209" t="s">
        <v>66</v>
      </c>
      <c r="B56" s="218">
        <v>48</v>
      </c>
      <c r="C56" s="1006">
        <v>16</v>
      </c>
      <c r="D56" s="1279" t="s">
        <v>941</v>
      </c>
      <c r="E56" s="2095"/>
      <c r="F56" s="1280">
        <v>30000</v>
      </c>
      <c r="G56" s="209"/>
      <c r="H56" s="453"/>
      <c r="I56" s="453"/>
      <c r="J56" s="209"/>
      <c r="K56" s="218"/>
      <c r="L56" s="213" t="s">
        <v>73</v>
      </c>
      <c r="M56" s="213"/>
      <c r="N56" s="214">
        <v>11</v>
      </c>
      <c r="O56" s="215" t="s">
        <v>31</v>
      </c>
      <c r="P56" s="1921"/>
      <c r="Q56" s="217"/>
      <c r="R56" s="218">
        <v>80</v>
      </c>
      <c r="S56" s="1986"/>
      <c r="T56" s="209"/>
      <c r="U56" s="209"/>
      <c r="V56" s="209"/>
      <c r="W56" s="209"/>
      <c r="X56" s="218" t="s">
        <v>56</v>
      </c>
      <c r="Y56" s="1009" t="s">
        <v>131</v>
      </c>
      <c r="Z56" s="131"/>
      <c r="AA56" s="1987"/>
    </row>
    <row r="57" spans="1:27" s="2055" customFormat="1" ht="23.25" customHeight="1">
      <c r="A57" s="667"/>
      <c r="B57" s="667"/>
      <c r="C57" s="2150"/>
      <c r="D57" s="2151" t="s">
        <v>867</v>
      </c>
      <c r="E57" s="2152"/>
      <c r="F57" s="2153"/>
      <c r="G57" s="747"/>
      <c r="H57" s="2153"/>
      <c r="I57" s="747"/>
      <c r="J57" s="747"/>
      <c r="K57" s="667"/>
      <c r="L57" s="2154"/>
      <c r="M57" s="747"/>
      <c r="N57" s="2155"/>
      <c r="O57" s="2156"/>
      <c r="P57" s="2157"/>
      <c r="Q57" s="2158"/>
      <c r="R57" s="667"/>
      <c r="S57" s="2159"/>
      <c r="T57" s="747"/>
      <c r="U57" s="747"/>
      <c r="V57" s="747"/>
      <c r="W57" s="747"/>
      <c r="X57" s="667"/>
      <c r="Y57" s="748"/>
      <c r="AA57" s="2056"/>
    </row>
    <row r="58" spans="1:27" s="2201" customFormat="1" ht="21.75" customHeight="1">
      <c r="A58" s="209" t="s">
        <v>85</v>
      </c>
      <c r="B58" s="218">
        <v>49</v>
      </c>
      <c r="C58" s="1006">
        <v>1</v>
      </c>
      <c r="D58" s="1279" t="s">
        <v>942</v>
      </c>
      <c r="E58" s="2067"/>
      <c r="F58" s="2200">
        <v>5500</v>
      </c>
      <c r="G58" s="209"/>
      <c r="H58" s="453"/>
      <c r="I58" s="453"/>
      <c r="J58" s="209"/>
      <c r="K58" s="218"/>
      <c r="L58" s="213" t="s">
        <v>87</v>
      </c>
      <c r="M58" s="213"/>
      <c r="N58" s="214">
        <v>30</v>
      </c>
      <c r="O58" s="215" t="s">
        <v>31</v>
      </c>
      <c r="P58" s="1921"/>
      <c r="Q58" s="217"/>
      <c r="R58" s="218">
        <v>80</v>
      </c>
      <c r="S58" s="1986"/>
      <c r="T58" s="209"/>
      <c r="U58" s="209"/>
      <c r="V58" s="209"/>
      <c r="W58" s="209"/>
      <c r="X58" s="218" t="s">
        <v>56</v>
      </c>
      <c r="Y58" s="1009" t="s">
        <v>131</v>
      </c>
      <c r="Z58" s="131" t="s">
        <v>943</v>
      </c>
      <c r="AA58" s="1987"/>
    </row>
    <row r="59" spans="1:27" s="1965" customFormat="1" ht="46.5">
      <c r="A59" s="1068" t="s">
        <v>85</v>
      </c>
      <c r="B59" s="219">
        <v>50</v>
      </c>
      <c r="C59" s="1078">
        <v>2</v>
      </c>
      <c r="D59" s="2057" t="s">
        <v>944</v>
      </c>
      <c r="E59" s="2202">
        <v>20000</v>
      </c>
      <c r="F59" s="1068"/>
      <c r="G59" s="1068"/>
      <c r="H59" s="1068"/>
      <c r="I59" s="1068"/>
      <c r="J59" s="1068"/>
      <c r="K59" s="219"/>
      <c r="L59" s="1082" t="s">
        <v>87</v>
      </c>
      <c r="M59" s="219"/>
      <c r="N59" s="1069">
        <v>10</v>
      </c>
      <c r="O59" s="1084" t="s">
        <v>31</v>
      </c>
      <c r="P59" s="1085"/>
      <c r="Q59" s="1086"/>
      <c r="R59" s="219">
        <v>80</v>
      </c>
      <c r="S59" s="1815"/>
      <c r="T59" s="1068"/>
      <c r="U59" s="1068"/>
      <c r="V59" s="1068"/>
      <c r="W59" s="1068"/>
      <c r="X59" s="219" t="s">
        <v>910</v>
      </c>
      <c r="Y59" s="1070" t="s">
        <v>131</v>
      </c>
      <c r="Z59" s="131" t="s">
        <v>33</v>
      </c>
      <c r="AA59" s="1987"/>
    </row>
    <row r="60" spans="1:27" s="2024" customFormat="1">
      <c r="A60" s="2022" t="s">
        <v>781</v>
      </c>
      <c r="B60" s="2022">
        <v>51</v>
      </c>
      <c r="C60" s="2218">
        <v>3</v>
      </c>
      <c r="D60" s="2013" t="s">
        <v>92</v>
      </c>
      <c r="E60" s="2219">
        <v>200000</v>
      </c>
      <c r="F60" s="2015"/>
      <c r="G60" s="2015"/>
      <c r="H60" s="2220"/>
      <c r="I60" s="2015"/>
      <c r="J60" s="2015"/>
      <c r="K60" s="2017"/>
      <c r="L60" s="2016" t="s">
        <v>93</v>
      </c>
      <c r="M60" s="2015"/>
      <c r="N60" s="2018">
        <v>100</v>
      </c>
      <c r="O60" s="2019" t="s">
        <v>31</v>
      </c>
      <c r="P60" s="2020"/>
      <c r="Q60" s="2021"/>
      <c r="R60" s="2017">
        <v>80</v>
      </c>
      <c r="S60" s="2221"/>
      <c r="T60" s="2473" t="s">
        <v>1737</v>
      </c>
      <c r="U60" s="2474"/>
      <c r="V60" s="2474"/>
      <c r="W60" s="2475"/>
      <c r="X60" s="2022" t="s">
        <v>41</v>
      </c>
      <c r="Y60" s="2222" t="s">
        <v>131</v>
      </c>
      <c r="Z60" s="2024" t="s">
        <v>1700</v>
      </c>
      <c r="AA60" s="2081"/>
    </row>
    <row r="61" spans="1:27" s="131" customFormat="1" ht="46.5">
      <c r="A61" s="219" t="s">
        <v>781</v>
      </c>
      <c r="B61" s="219">
        <v>52</v>
      </c>
      <c r="C61" s="1078">
        <v>4</v>
      </c>
      <c r="D61" s="1924" t="s">
        <v>945</v>
      </c>
      <c r="E61" s="1080">
        <v>10000</v>
      </c>
      <c r="F61" s="1068"/>
      <c r="G61" s="1068"/>
      <c r="H61" s="1081"/>
      <c r="I61" s="1068"/>
      <c r="J61" s="1068"/>
      <c r="K61" s="219"/>
      <c r="L61" s="1082" t="s">
        <v>93</v>
      </c>
      <c r="M61" s="1068"/>
      <c r="N61" s="1069">
        <v>20</v>
      </c>
      <c r="O61" s="1084" t="s">
        <v>31</v>
      </c>
      <c r="P61" s="1085"/>
      <c r="Q61" s="1086"/>
      <c r="R61" s="219">
        <v>80</v>
      </c>
      <c r="S61" s="1815"/>
      <c r="T61" s="219"/>
      <c r="U61" s="1068"/>
      <c r="V61" s="1068"/>
      <c r="W61" s="1068"/>
      <c r="X61" s="219" t="s">
        <v>41</v>
      </c>
      <c r="Y61" s="1070" t="s">
        <v>131</v>
      </c>
      <c r="Z61" s="131" t="s">
        <v>33</v>
      </c>
      <c r="AA61" s="1987"/>
    </row>
    <row r="62" spans="1:27" s="2201" customFormat="1" ht="46.5">
      <c r="A62" s="209" t="s">
        <v>85</v>
      </c>
      <c r="B62" s="218">
        <v>53</v>
      </c>
      <c r="C62" s="1006">
        <v>5</v>
      </c>
      <c r="D62" s="210" t="s">
        <v>946</v>
      </c>
      <c r="E62" s="211">
        <v>7000</v>
      </c>
      <c r="F62" s="209"/>
      <c r="G62" s="209"/>
      <c r="H62" s="453"/>
      <c r="I62" s="453"/>
      <c r="J62" s="209"/>
      <c r="K62" s="218"/>
      <c r="L62" s="213" t="s">
        <v>93</v>
      </c>
      <c r="M62" s="213"/>
      <c r="N62" s="214">
        <v>40</v>
      </c>
      <c r="O62" s="215" t="s">
        <v>31</v>
      </c>
      <c r="P62" s="1921"/>
      <c r="Q62" s="217"/>
      <c r="R62" s="218">
        <v>80</v>
      </c>
      <c r="S62" s="1986"/>
      <c r="T62" s="209"/>
      <c r="U62" s="209"/>
      <c r="V62" s="209"/>
      <c r="W62" s="209"/>
      <c r="X62" s="218" t="s">
        <v>56</v>
      </c>
      <c r="Y62" s="1009" t="s">
        <v>131</v>
      </c>
      <c r="Z62" s="131"/>
      <c r="AA62" s="1987"/>
    </row>
    <row r="63" spans="1:27" s="2201" customFormat="1" ht="21.75" customHeight="1">
      <c r="A63" s="1068" t="s">
        <v>85</v>
      </c>
      <c r="B63" s="219">
        <v>54</v>
      </c>
      <c r="C63" s="1078">
        <v>6</v>
      </c>
      <c r="D63" s="1799" t="s">
        <v>947</v>
      </c>
      <c r="E63" s="1080">
        <v>20000</v>
      </c>
      <c r="F63" s="1068"/>
      <c r="G63" s="1068"/>
      <c r="H63" s="1081"/>
      <c r="I63" s="1081"/>
      <c r="J63" s="1068"/>
      <c r="K63" s="219"/>
      <c r="L63" s="1287" t="s">
        <v>93</v>
      </c>
      <c r="M63" s="1287"/>
      <c r="N63" s="1069">
        <v>120</v>
      </c>
      <c r="O63" s="1084" t="s">
        <v>31</v>
      </c>
      <c r="P63" s="1928"/>
      <c r="Q63" s="1086"/>
      <c r="R63" s="219">
        <v>80</v>
      </c>
      <c r="S63" s="1815"/>
      <c r="T63" s="1068"/>
      <c r="U63" s="1068"/>
      <c r="V63" s="1068"/>
      <c r="W63" s="1068"/>
      <c r="X63" s="219" t="s">
        <v>56</v>
      </c>
      <c r="Y63" s="1070" t="s">
        <v>131</v>
      </c>
      <c r="Z63" s="131"/>
      <c r="AA63" s="1987"/>
    </row>
    <row r="64" spans="1:27" s="2201" customFormat="1">
      <c r="A64" s="209" t="s">
        <v>85</v>
      </c>
      <c r="B64" s="218">
        <v>55</v>
      </c>
      <c r="C64" s="1006">
        <v>7</v>
      </c>
      <c r="D64" s="210" t="s">
        <v>948</v>
      </c>
      <c r="E64" s="211">
        <v>25000</v>
      </c>
      <c r="F64" s="209"/>
      <c r="G64" s="209"/>
      <c r="H64" s="453"/>
      <c r="I64" s="453"/>
      <c r="J64" s="209"/>
      <c r="K64" s="218"/>
      <c r="L64" s="213" t="s">
        <v>93</v>
      </c>
      <c r="M64" s="213"/>
      <c r="N64" s="214">
        <v>100</v>
      </c>
      <c r="O64" s="215" t="s">
        <v>31</v>
      </c>
      <c r="P64" s="1921"/>
      <c r="Q64" s="217"/>
      <c r="R64" s="218">
        <v>80</v>
      </c>
      <c r="S64" s="1986"/>
      <c r="T64" s="209"/>
      <c r="U64" s="209"/>
      <c r="V64" s="209"/>
      <c r="W64" s="209"/>
      <c r="X64" s="218" t="s">
        <v>56</v>
      </c>
      <c r="Y64" s="1009" t="s">
        <v>131</v>
      </c>
      <c r="Z64" s="131"/>
      <c r="AA64" s="1987"/>
    </row>
    <row r="65" spans="1:36" s="2201" customFormat="1" ht="46.5">
      <c r="A65" s="1068" t="s">
        <v>85</v>
      </c>
      <c r="B65" s="219">
        <v>56</v>
      </c>
      <c r="C65" s="1078">
        <v>8</v>
      </c>
      <c r="D65" s="234" t="s">
        <v>949</v>
      </c>
      <c r="E65" s="2051"/>
      <c r="F65" s="235">
        <v>16000</v>
      </c>
      <c r="G65" s="1068"/>
      <c r="H65" s="1081"/>
      <c r="I65" s="1081"/>
      <c r="J65" s="1068"/>
      <c r="K65" s="219"/>
      <c r="L65" s="1287" t="s">
        <v>93</v>
      </c>
      <c r="M65" s="1287"/>
      <c r="N65" s="1069">
        <v>30</v>
      </c>
      <c r="O65" s="1084" t="s">
        <v>31</v>
      </c>
      <c r="P65" s="1928"/>
      <c r="Q65" s="1086"/>
      <c r="R65" s="219">
        <v>80</v>
      </c>
      <c r="S65" s="1815"/>
      <c r="T65" s="1068"/>
      <c r="U65" s="1068"/>
      <c r="V65" s="1068"/>
      <c r="W65" s="1068"/>
      <c r="X65" s="219" t="s">
        <v>56</v>
      </c>
      <c r="Y65" s="1070" t="s">
        <v>131</v>
      </c>
      <c r="Z65" s="131"/>
      <c r="AA65" s="1987"/>
    </row>
    <row r="66" spans="1:36" s="2201" customFormat="1">
      <c r="A66" s="209" t="s">
        <v>85</v>
      </c>
      <c r="B66" s="218">
        <v>57</v>
      </c>
      <c r="C66" s="1006">
        <v>9</v>
      </c>
      <c r="D66" s="1279" t="s">
        <v>950</v>
      </c>
      <c r="E66" s="2095"/>
      <c r="F66" s="1280">
        <v>200000</v>
      </c>
      <c r="G66" s="209"/>
      <c r="H66" s="453"/>
      <c r="I66" s="453"/>
      <c r="J66" s="209"/>
      <c r="K66" s="218"/>
      <c r="L66" s="213" t="s">
        <v>93</v>
      </c>
      <c r="M66" s="213"/>
      <c r="N66" s="214">
        <v>200</v>
      </c>
      <c r="O66" s="215" t="s">
        <v>31</v>
      </c>
      <c r="P66" s="1921"/>
      <c r="Q66" s="217"/>
      <c r="R66" s="218">
        <v>80</v>
      </c>
      <c r="S66" s="1986"/>
      <c r="T66" s="209"/>
      <c r="U66" s="209"/>
      <c r="V66" s="209"/>
      <c r="W66" s="209"/>
      <c r="X66" s="218" t="s">
        <v>56</v>
      </c>
      <c r="Y66" s="1009" t="s">
        <v>131</v>
      </c>
      <c r="Z66" s="131"/>
      <c r="AA66" s="1987"/>
    </row>
    <row r="67" spans="1:36" s="2201" customFormat="1" ht="46.5">
      <c r="A67" s="1068" t="s">
        <v>85</v>
      </c>
      <c r="B67" s="219">
        <v>58</v>
      </c>
      <c r="C67" s="1078">
        <v>10</v>
      </c>
      <c r="D67" s="234" t="s">
        <v>951</v>
      </c>
      <c r="E67" s="2051"/>
      <c r="F67" s="235">
        <v>19000</v>
      </c>
      <c r="G67" s="1068"/>
      <c r="H67" s="1081"/>
      <c r="I67" s="1081"/>
      <c r="J67" s="1068"/>
      <c r="K67" s="219"/>
      <c r="L67" s="1287" t="s">
        <v>93</v>
      </c>
      <c r="M67" s="1287"/>
      <c r="N67" s="1069">
        <v>20</v>
      </c>
      <c r="O67" s="1084" t="s">
        <v>31</v>
      </c>
      <c r="P67" s="1928"/>
      <c r="Q67" s="1086"/>
      <c r="R67" s="219">
        <v>80</v>
      </c>
      <c r="S67" s="1815"/>
      <c r="T67" s="1068"/>
      <c r="U67" s="1068"/>
      <c r="V67" s="1068"/>
      <c r="W67" s="1068"/>
      <c r="X67" s="219" t="s">
        <v>56</v>
      </c>
      <c r="Y67" s="1070" t="s">
        <v>131</v>
      </c>
      <c r="Z67" s="131"/>
      <c r="AA67" s="1987"/>
    </row>
    <row r="68" spans="1:36" s="2201" customFormat="1" ht="46.5">
      <c r="A68" s="209" t="s">
        <v>85</v>
      </c>
      <c r="B68" s="218">
        <v>59</v>
      </c>
      <c r="C68" s="1006">
        <v>11</v>
      </c>
      <c r="D68" s="1279" t="s">
        <v>952</v>
      </c>
      <c r="E68" s="2067"/>
      <c r="F68" s="1280">
        <v>5600</v>
      </c>
      <c r="G68" s="209"/>
      <c r="H68" s="453"/>
      <c r="I68" s="453">
        <v>5600</v>
      </c>
      <c r="J68" s="209"/>
      <c r="K68" s="2199">
        <f>SUM(F68-I68)</f>
        <v>0</v>
      </c>
      <c r="L68" s="213" t="s">
        <v>93</v>
      </c>
      <c r="M68" s="213" t="s">
        <v>1633</v>
      </c>
      <c r="N68" s="2304">
        <v>30</v>
      </c>
      <c r="O68" s="2305" t="s">
        <v>31</v>
      </c>
      <c r="P68" s="1921">
        <v>33</v>
      </c>
      <c r="Q68" s="217" t="s">
        <v>31</v>
      </c>
      <c r="R68" s="218">
        <v>80</v>
      </c>
      <c r="S68" s="1986">
        <v>90.73</v>
      </c>
      <c r="T68" s="1129" t="s">
        <v>170</v>
      </c>
      <c r="U68" s="1009" t="s">
        <v>131</v>
      </c>
      <c r="V68" s="1129" t="s">
        <v>170</v>
      </c>
      <c r="W68" s="1129" t="s">
        <v>170</v>
      </c>
      <c r="X68" s="218" t="s">
        <v>56</v>
      </c>
      <c r="Y68" s="1129" t="s">
        <v>170</v>
      </c>
      <c r="Z68" s="131" t="s">
        <v>889</v>
      </c>
      <c r="AA68" s="1987"/>
    </row>
    <row r="69" spans="1:36" s="2201" customFormat="1" ht="21.75" customHeight="1">
      <c r="A69" s="1068" t="s">
        <v>85</v>
      </c>
      <c r="B69" s="219">
        <v>60</v>
      </c>
      <c r="C69" s="1078">
        <v>12</v>
      </c>
      <c r="D69" s="234" t="s">
        <v>953</v>
      </c>
      <c r="E69" s="2096"/>
      <c r="F69" s="235">
        <v>30800</v>
      </c>
      <c r="G69" s="1068"/>
      <c r="H69" s="1081"/>
      <c r="I69" s="1081"/>
      <c r="J69" s="1068"/>
      <c r="K69" s="219"/>
      <c r="L69" s="1287" t="s">
        <v>93</v>
      </c>
      <c r="M69" s="1287"/>
      <c r="N69" s="2306">
        <v>50</v>
      </c>
      <c r="O69" s="2307" t="s">
        <v>31</v>
      </c>
      <c r="P69" s="1928"/>
      <c r="Q69" s="1086"/>
      <c r="R69" s="219">
        <v>80</v>
      </c>
      <c r="S69" s="1815"/>
      <c r="T69" s="1068"/>
      <c r="U69" s="1068"/>
      <c r="V69" s="1068"/>
      <c r="W69" s="1068"/>
      <c r="X69" s="219" t="s">
        <v>56</v>
      </c>
      <c r="Y69" s="1070" t="s">
        <v>131</v>
      </c>
      <c r="Z69" s="131" t="s">
        <v>889</v>
      </c>
      <c r="AA69" s="1987"/>
    </row>
    <row r="70" spans="1:36" s="248" customFormat="1" ht="21.75" customHeight="1">
      <c r="A70" s="64" t="s">
        <v>85</v>
      </c>
      <c r="B70" s="62">
        <v>61</v>
      </c>
      <c r="C70" s="81">
        <v>13</v>
      </c>
      <c r="D70" s="79" t="s">
        <v>954</v>
      </c>
      <c r="E70" s="88"/>
      <c r="F70" s="147">
        <v>66600</v>
      </c>
      <c r="G70" s="64"/>
      <c r="H70" s="83"/>
      <c r="I70" s="83">
        <v>66600</v>
      </c>
      <c r="J70" s="64"/>
      <c r="K70" s="1380">
        <f>SUM(F70-I70)</f>
        <v>0</v>
      </c>
      <c r="L70" s="98" t="s">
        <v>93</v>
      </c>
      <c r="M70" s="98" t="s">
        <v>1513</v>
      </c>
      <c r="N70" s="382">
        <v>35</v>
      </c>
      <c r="O70" s="383" t="s">
        <v>31</v>
      </c>
      <c r="P70" s="328">
        <v>17</v>
      </c>
      <c r="Q70" s="60" t="s">
        <v>31</v>
      </c>
      <c r="R70" s="62">
        <v>80</v>
      </c>
      <c r="S70" s="381">
        <v>96.13</v>
      </c>
      <c r="T70" s="665" t="s">
        <v>131</v>
      </c>
      <c r="U70" s="163" t="s">
        <v>170</v>
      </c>
      <c r="V70" s="163" t="s">
        <v>170</v>
      </c>
      <c r="W70" s="163" t="s">
        <v>170</v>
      </c>
      <c r="X70" s="62" t="s">
        <v>56</v>
      </c>
      <c r="Y70" s="163" t="s">
        <v>170</v>
      </c>
      <c r="Z70" s="65" t="s">
        <v>889</v>
      </c>
      <c r="AA70" s="1028"/>
    </row>
    <row r="71" spans="1:36" s="386" customFormat="1">
      <c r="A71" s="67" t="s">
        <v>85</v>
      </c>
      <c r="B71" s="62">
        <v>62</v>
      </c>
      <c r="C71" s="81">
        <v>14</v>
      </c>
      <c r="D71" s="54" t="s">
        <v>955</v>
      </c>
      <c r="E71" s="71">
        <v>13000</v>
      </c>
      <c r="F71" s="72"/>
      <c r="G71" s="72"/>
      <c r="H71" s="72"/>
      <c r="I71" s="72"/>
      <c r="J71" s="72"/>
      <c r="K71" s="445"/>
      <c r="L71" s="117" t="s">
        <v>93</v>
      </c>
      <c r="M71" s="74"/>
      <c r="N71" s="69">
        <v>100</v>
      </c>
      <c r="O71" s="75" t="s">
        <v>31</v>
      </c>
      <c r="P71" s="76"/>
      <c r="Q71" s="77"/>
      <c r="R71" s="68">
        <v>80</v>
      </c>
      <c r="S71" s="385"/>
      <c r="T71" s="72"/>
      <c r="U71" s="72"/>
      <c r="V71" s="72"/>
      <c r="W71" s="72"/>
      <c r="X71" s="68" t="s">
        <v>81</v>
      </c>
      <c r="Y71" s="665" t="s">
        <v>131</v>
      </c>
      <c r="Z71" s="78"/>
      <c r="AA71" s="1027"/>
    </row>
    <row r="72" spans="1:36" s="65" customFormat="1" ht="46.5">
      <c r="A72" s="62" t="s">
        <v>778</v>
      </c>
      <c r="B72" s="62">
        <v>39</v>
      </c>
      <c r="C72" s="81">
        <v>7</v>
      </c>
      <c r="D72" s="97" t="s">
        <v>929</v>
      </c>
      <c r="E72" s="55">
        <v>30000</v>
      </c>
      <c r="F72" s="64"/>
      <c r="G72" s="64"/>
      <c r="H72" s="83"/>
      <c r="I72" s="64"/>
      <c r="J72" s="64"/>
      <c r="K72" s="62"/>
      <c r="L72" s="57" t="s">
        <v>93</v>
      </c>
      <c r="M72" s="64"/>
      <c r="N72" s="59">
        <v>500</v>
      </c>
      <c r="O72" s="85" t="s">
        <v>31</v>
      </c>
      <c r="P72" s="61"/>
      <c r="Q72" s="60"/>
      <c r="R72" s="62">
        <v>80</v>
      </c>
      <c r="S72" s="381"/>
      <c r="T72" s="62"/>
      <c r="U72" s="64"/>
      <c r="V72" s="64"/>
      <c r="W72" s="64"/>
      <c r="X72" s="62" t="s">
        <v>41</v>
      </c>
      <c r="Y72" s="665" t="s">
        <v>131</v>
      </c>
      <c r="Z72" s="65" t="s">
        <v>33</v>
      </c>
      <c r="AA72" s="1028"/>
    </row>
    <row r="73" spans="1:36" s="65" customFormat="1">
      <c r="A73" s="62" t="s">
        <v>781</v>
      </c>
      <c r="B73" s="62">
        <v>63</v>
      </c>
      <c r="C73" s="81">
        <v>15</v>
      </c>
      <c r="D73" s="82" t="s">
        <v>883</v>
      </c>
      <c r="E73" s="860"/>
      <c r="F73" s="380">
        <v>20000</v>
      </c>
      <c r="G73" s="64"/>
      <c r="H73" s="83"/>
      <c r="I73" s="64"/>
      <c r="J73" s="64"/>
      <c r="K73" s="62"/>
      <c r="L73" s="57" t="s">
        <v>228</v>
      </c>
      <c r="M73" s="64"/>
      <c r="N73" s="59">
        <v>4</v>
      </c>
      <c r="O73" s="85" t="s">
        <v>138</v>
      </c>
      <c r="P73" s="61"/>
      <c r="Q73" s="60"/>
      <c r="R73" s="62">
        <v>80</v>
      </c>
      <c r="S73" s="381"/>
      <c r="T73" s="62"/>
      <c r="U73" s="64"/>
      <c r="V73" s="64"/>
      <c r="W73" s="64"/>
      <c r="X73" s="62" t="s">
        <v>41</v>
      </c>
      <c r="Y73" s="665" t="s">
        <v>131</v>
      </c>
      <c r="AA73" s="1028"/>
    </row>
    <row r="74" spans="1:36" s="66" customFormat="1">
      <c r="B74" s="126"/>
      <c r="C74" s="126"/>
      <c r="D74" s="127"/>
      <c r="E74" s="863"/>
      <c r="H74" s="128"/>
      <c r="K74" s="129"/>
      <c r="L74" s="130"/>
      <c r="M74" s="131"/>
      <c r="N74" s="126"/>
      <c r="O74" s="132"/>
      <c r="P74" s="131"/>
      <c r="Q74" s="131"/>
      <c r="R74" s="133"/>
      <c r="S74" s="395"/>
      <c r="T74" s="133"/>
      <c r="U74" s="65"/>
      <c r="V74" s="65"/>
      <c r="W74" s="65"/>
      <c r="X74" s="133"/>
      <c r="Y74" s="133"/>
      <c r="Z74" s="65"/>
      <c r="AA74" s="1028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1:36" s="66" customFormat="1">
      <c r="B75" s="126"/>
      <c r="C75" s="126"/>
      <c r="D75" s="2457" t="s">
        <v>100</v>
      </c>
      <c r="E75" s="2457"/>
      <c r="F75" s="2457"/>
      <c r="G75" s="2457"/>
      <c r="H75" s="2457"/>
      <c r="I75" s="2457"/>
      <c r="J75" s="2457"/>
      <c r="K75" s="2457"/>
      <c r="L75" s="2457"/>
      <c r="M75" s="2457"/>
      <c r="N75" s="126"/>
      <c r="O75" s="132"/>
      <c r="P75" s="131"/>
      <c r="Q75" s="131"/>
      <c r="R75" s="133"/>
      <c r="S75" s="395"/>
      <c r="T75" s="133"/>
      <c r="U75" s="65"/>
      <c r="V75" s="65"/>
      <c r="W75" s="65"/>
      <c r="X75" s="133"/>
      <c r="Y75" s="133"/>
      <c r="Z75" s="65"/>
      <c r="AA75" s="1028"/>
      <c r="AB75" s="65"/>
      <c r="AC75" s="65"/>
      <c r="AD75" s="65"/>
      <c r="AE75" s="65"/>
      <c r="AF75" s="65"/>
      <c r="AG75" s="65"/>
      <c r="AH75" s="65"/>
      <c r="AI75" s="65"/>
      <c r="AJ75" s="65"/>
    </row>
    <row r="76" spans="1:36" s="66" customFormat="1" ht="21.75" customHeight="1">
      <c r="B76" s="126"/>
      <c r="C76" s="126"/>
      <c r="D76" s="127"/>
      <c r="E76" s="863"/>
      <c r="H76" s="128"/>
      <c r="K76" s="129"/>
      <c r="L76" s="130"/>
      <c r="M76" s="131"/>
      <c r="N76" s="126"/>
      <c r="O76" s="132"/>
      <c r="P76" s="131"/>
      <c r="Q76" s="131"/>
      <c r="R76" s="133"/>
      <c r="S76" s="395"/>
      <c r="T76" s="133"/>
      <c r="U76" s="65"/>
      <c r="V76" s="65"/>
      <c r="W76" s="65"/>
      <c r="X76" s="133"/>
      <c r="Y76" s="133"/>
      <c r="Z76" s="65"/>
      <c r="AA76" s="1028"/>
      <c r="AB76" s="65"/>
      <c r="AC76" s="65"/>
      <c r="AD76" s="65"/>
      <c r="AE76" s="65"/>
      <c r="AF76" s="65"/>
      <c r="AG76" s="65"/>
      <c r="AH76" s="65"/>
      <c r="AI76" s="65"/>
      <c r="AJ76" s="65"/>
    </row>
    <row r="77" spans="1:36" s="66" customFormat="1" ht="21.75" customHeight="1">
      <c r="B77" s="126"/>
      <c r="C77" s="126"/>
      <c r="D77" s="127"/>
      <c r="E77" s="863"/>
      <c r="H77" s="128"/>
      <c r="K77" s="129"/>
      <c r="L77" s="130"/>
      <c r="M77" s="131"/>
      <c r="N77" s="126"/>
      <c r="O77" s="132"/>
      <c r="P77" s="131"/>
      <c r="Q77" s="131"/>
      <c r="R77" s="133"/>
      <c r="S77" s="395"/>
      <c r="T77" s="133"/>
      <c r="U77" s="65"/>
      <c r="V77" s="65"/>
      <c r="W77" s="65"/>
      <c r="X77" s="133"/>
      <c r="Y77" s="133"/>
      <c r="Z77" s="65"/>
      <c r="AA77" s="1028"/>
      <c r="AB77" s="65"/>
      <c r="AC77" s="65"/>
      <c r="AD77" s="65"/>
      <c r="AE77" s="65"/>
      <c r="AF77" s="65"/>
      <c r="AG77" s="65"/>
      <c r="AH77" s="65"/>
      <c r="AI77" s="65"/>
      <c r="AJ77" s="65"/>
    </row>
    <row r="78" spans="1:36" s="66" customFormat="1" ht="21.75" customHeight="1">
      <c r="B78" s="126"/>
      <c r="C78" s="126"/>
      <c r="D78" s="127"/>
      <c r="E78" s="863"/>
      <c r="H78" s="128"/>
      <c r="K78" s="129"/>
      <c r="L78" s="130"/>
      <c r="M78" s="131"/>
      <c r="N78" s="126"/>
      <c r="O78" s="132"/>
      <c r="P78" s="131"/>
      <c r="Q78" s="131"/>
      <c r="R78" s="133"/>
      <c r="S78" s="395"/>
      <c r="T78" s="133"/>
      <c r="U78" s="65"/>
      <c r="V78" s="65"/>
      <c r="W78" s="65"/>
      <c r="X78" s="133"/>
      <c r="Y78" s="133"/>
      <c r="Z78" s="65"/>
      <c r="AA78" s="1028"/>
      <c r="AB78" s="65"/>
      <c r="AC78" s="65"/>
      <c r="AD78" s="65"/>
      <c r="AE78" s="65"/>
      <c r="AF78" s="65"/>
      <c r="AG78" s="65"/>
      <c r="AH78" s="65"/>
      <c r="AI78" s="65"/>
      <c r="AJ78" s="65"/>
    </row>
    <row r="79" spans="1:36" s="66" customFormat="1" ht="21.75" customHeight="1">
      <c r="B79" s="126"/>
      <c r="C79" s="126"/>
      <c r="D79" s="127"/>
      <c r="E79" s="863"/>
      <c r="H79" s="128"/>
      <c r="K79" s="129"/>
      <c r="L79" s="130"/>
      <c r="M79" s="131"/>
      <c r="N79" s="126"/>
      <c r="O79" s="132"/>
      <c r="P79" s="131"/>
      <c r="Q79" s="131"/>
      <c r="R79" s="133"/>
      <c r="S79" s="395"/>
      <c r="T79" s="133"/>
      <c r="U79" s="65"/>
      <c r="V79" s="65"/>
      <c r="W79" s="65"/>
      <c r="X79" s="133"/>
      <c r="Y79" s="133"/>
      <c r="Z79" s="65"/>
      <c r="AA79" s="1028"/>
      <c r="AB79" s="65"/>
      <c r="AC79" s="65"/>
      <c r="AD79" s="65"/>
      <c r="AE79" s="65"/>
      <c r="AF79" s="65"/>
      <c r="AG79" s="65"/>
      <c r="AH79" s="65"/>
      <c r="AI79" s="65"/>
      <c r="AJ79" s="65"/>
    </row>
    <row r="80" spans="1:36" s="66" customFormat="1" ht="21.75" customHeight="1">
      <c r="B80" s="126"/>
      <c r="C80" s="126"/>
      <c r="D80" s="127"/>
      <c r="E80" s="863"/>
      <c r="H80" s="128"/>
      <c r="K80" s="129"/>
      <c r="L80" s="130"/>
      <c r="M80" s="131"/>
      <c r="N80" s="126"/>
      <c r="O80" s="132"/>
      <c r="P80" s="131"/>
      <c r="Q80" s="131"/>
      <c r="R80" s="133"/>
      <c r="S80" s="395"/>
      <c r="T80" s="133"/>
      <c r="U80" s="65"/>
      <c r="V80" s="65"/>
      <c r="W80" s="65"/>
      <c r="X80" s="133"/>
      <c r="Y80" s="133"/>
      <c r="Z80" s="65"/>
      <c r="AA80" s="1028"/>
      <c r="AB80" s="65"/>
      <c r="AC80" s="65"/>
      <c r="AD80" s="65"/>
      <c r="AE80" s="65"/>
      <c r="AF80" s="65"/>
      <c r="AG80" s="65"/>
      <c r="AH80" s="65"/>
      <c r="AI80" s="65"/>
      <c r="AJ80" s="65"/>
    </row>
    <row r="81" spans="2:36" s="66" customFormat="1" ht="21.75" customHeight="1">
      <c r="B81" s="126"/>
      <c r="C81" s="126"/>
      <c r="D81" s="127"/>
      <c r="E81" s="863"/>
      <c r="H81" s="128"/>
      <c r="K81" s="129"/>
      <c r="L81" s="130"/>
      <c r="M81" s="131"/>
      <c r="N81" s="126"/>
      <c r="O81" s="132"/>
      <c r="P81" s="131"/>
      <c r="Q81" s="131"/>
      <c r="R81" s="133"/>
      <c r="S81" s="395"/>
      <c r="T81" s="133"/>
      <c r="U81" s="65"/>
      <c r="V81" s="65"/>
      <c r="W81" s="65"/>
      <c r="X81" s="133"/>
      <c r="Y81" s="133"/>
      <c r="Z81" s="65"/>
      <c r="AA81" s="1028"/>
      <c r="AB81" s="65"/>
      <c r="AC81" s="65"/>
      <c r="AD81" s="65"/>
      <c r="AE81" s="65"/>
      <c r="AF81" s="65"/>
      <c r="AG81" s="65"/>
      <c r="AH81" s="65"/>
      <c r="AI81" s="65"/>
      <c r="AJ81" s="65"/>
    </row>
    <row r="82" spans="2:36" s="66" customFormat="1" ht="21.75" customHeight="1">
      <c r="B82" s="126"/>
      <c r="C82" s="126"/>
      <c r="D82" s="127"/>
      <c r="E82" s="863"/>
      <c r="H82" s="128"/>
      <c r="K82" s="129"/>
      <c r="L82" s="130"/>
      <c r="M82" s="131"/>
      <c r="N82" s="126"/>
      <c r="O82" s="132"/>
      <c r="P82" s="131"/>
      <c r="Q82" s="131"/>
      <c r="R82" s="133"/>
      <c r="S82" s="395"/>
      <c r="T82" s="133"/>
      <c r="U82" s="65"/>
      <c r="V82" s="65"/>
      <c r="W82" s="65"/>
      <c r="X82" s="133"/>
      <c r="Y82" s="133"/>
      <c r="Z82" s="65"/>
      <c r="AA82" s="1028"/>
      <c r="AB82" s="65"/>
      <c r="AC82" s="65"/>
      <c r="AD82" s="65"/>
      <c r="AE82" s="65"/>
      <c r="AF82" s="65"/>
      <c r="AG82" s="65"/>
      <c r="AH82" s="65"/>
      <c r="AI82" s="65"/>
      <c r="AJ82" s="65"/>
    </row>
    <row r="83" spans="2:36" s="66" customFormat="1" ht="21.75" customHeight="1">
      <c r="B83" s="126"/>
      <c r="C83" s="126"/>
      <c r="D83" s="127"/>
      <c r="E83" s="863"/>
      <c r="H83" s="128"/>
      <c r="K83" s="129"/>
      <c r="L83" s="130"/>
      <c r="M83" s="131"/>
      <c r="N83" s="126"/>
      <c r="O83" s="132"/>
      <c r="P83" s="131"/>
      <c r="Q83" s="131"/>
      <c r="R83" s="133"/>
      <c r="S83" s="395"/>
      <c r="T83" s="133"/>
      <c r="U83" s="65"/>
      <c r="V83" s="65"/>
      <c r="W83" s="65"/>
      <c r="X83" s="133"/>
      <c r="Y83" s="133"/>
      <c r="Z83" s="65"/>
      <c r="AA83" s="1028"/>
      <c r="AB83" s="65"/>
      <c r="AC83" s="65"/>
      <c r="AD83" s="65"/>
      <c r="AE83" s="65"/>
      <c r="AF83" s="65"/>
      <c r="AG83" s="65"/>
      <c r="AH83" s="65"/>
      <c r="AI83" s="65"/>
      <c r="AJ83" s="65"/>
    </row>
    <row r="84" spans="2:36" s="129" customFormat="1" ht="21.75" customHeight="1">
      <c r="B84" s="126"/>
      <c r="C84" s="126"/>
      <c r="D84" s="127"/>
      <c r="E84" s="863"/>
      <c r="F84" s="66"/>
      <c r="G84" s="66"/>
      <c r="H84" s="128"/>
      <c r="I84" s="66"/>
      <c r="J84" s="66"/>
      <c r="L84" s="130"/>
      <c r="M84" s="131"/>
      <c r="N84" s="126"/>
      <c r="O84" s="132"/>
      <c r="P84" s="131"/>
      <c r="Q84" s="131"/>
      <c r="R84" s="133"/>
      <c r="S84" s="395"/>
      <c r="T84" s="133"/>
      <c r="U84" s="65"/>
      <c r="V84" s="65"/>
      <c r="W84" s="65"/>
      <c r="X84" s="133"/>
      <c r="Y84" s="133"/>
      <c r="Z84" s="65"/>
      <c r="AA84" s="1028"/>
      <c r="AB84" s="65"/>
      <c r="AC84" s="65"/>
      <c r="AD84" s="65"/>
      <c r="AE84" s="65"/>
      <c r="AF84" s="65"/>
      <c r="AG84" s="65"/>
      <c r="AH84" s="65"/>
      <c r="AI84" s="65"/>
      <c r="AJ84" s="65"/>
    </row>
    <row r="85" spans="2:36" s="129" customFormat="1" ht="21.75" customHeight="1">
      <c r="B85" s="126"/>
      <c r="C85" s="126"/>
      <c r="D85" s="127"/>
      <c r="E85" s="863"/>
      <c r="F85" s="66"/>
      <c r="G85" s="66"/>
      <c r="H85" s="128"/>
      <c r="I85" s="66"/>
      <c r="J85" s="66"/>
      <c r="L85" s="130"/>
      <c r="M85" s="131"/>
      <c r="N85" s="126"/>
      <c r="O85" s="132"/>
      <c r="P85" s="131"/>
      <c r="Q85" s="131"/>
      <c r="R85" s="133"/>
      <c r="S85" s="395"/>
      <c r="T85" s="133"/>
      <c r="U85" s="65"/>
      <c r="V85" s="65"/>
      <c r="W85" s="65"/>
      <c r="X85" s="133"/>
      <c r="Y85" s="133"/>
      <c r="Z85" s="65"/>
      <c r="AA85" s="1028"/>
      <c r="AB85" s="65"/>
      <c r="AC85" s="65"/>
      <c r="AD85" s="65"/>
      <c r="AE85" s="65"/>
      <c r="AF85" s="65"/>
      <c r="AG85" s="65"/>
      <c r="AH85" s="65"/>
      <c r="AI85" s="65"/>
      <c r="AJ85" s="65"/>
    </row>
    <row r="86" spans="2:36" s="129" customFormat="1" ht="21.75" customHeight="1">
      <c r="B86" s="126"/>
      <c r="C86" s="126"/>
      <c r="D86" s="127"/>
      <c r="E86" s="863"/>
      <c r="F86" s="66"/>
      <c r="G86" s="66"/>
      <c r="H86" s="128"/>
      <c r="I86" s="66"/>
      <c r="J86" s="66"/>
      <c r="L86" s="130"/>
      <c r="M86" s="131"/>
      <c r="N86" s="126"/>
      <c r="O86" s="132"/>
      <c r="P86" s="131"/>
      <c r="Q86" s="131"/>
      <c r="R86" s="133"/>
      <c r="S86" s="395"/>
      <c r="T86" s="133"/>
      <c r="U86" s="65"/>
      <c r="V86" s="65"/>
      <c r="W86" s="65"/>
      <c r="X86" s="133"/>
      <c r="Y86" s="133"/>
      <c r="Z86" s="65"/>
      <c r="AA86" s="1028"/>
      <c r="AB86" s="65"/>
      <c r="AC86" s="65"/>
      <c r="AD86" s="65"/>
      <c r="AE86" s="65"/>
      <c r="AF86" s="65"/>
      <c r="AG86" s="65"/>
      <c r="AH86" s="65"/>
      <c r="AI86" s="65"/>
      <c r="AJ86" s="65"/>
    </row>
    <row r="87" spans="2:36" s="129" customFormat="1" ht="21.75" customHeight="1">
      <c r="B87" s="126"/>
      <c r="C87" s="126"/>
      <c r="D87" s="127"/>
      <c r="E87" s="863"/>
      <c r="F87" s="66"/>
      <c r="G87" s="66"/>
      <c r="H87" s="128"/>
      <c r="I87" s="66"/>
      <c r="J87" s="66"/>
      <c r="L87" s="130"/>
      <c r="M87" s="131"/>
      <c r="N87" s="126"/>
      <c r="O87" s="132"/>
      <c r="P87" s="131"/>
      <c r="Q87" s="131"/>
      <c r="R87" s="133"/>
      <c r="S87" s="395"/>
      <c r="T87" s="133"/>
      <c r="U87" s="65"/>
      <c r="V87" s="65"/>
      <c r="W87" s="65"/>
      <c r="X87" s="133"/>
      <c r="Y87" s="133"/>
      <c r="Z87" s="65"/>
      <c r="AA87" s="1028"/>
      <c r="AB87" s="65"/>
      <c r="AC87" s="65"/>
      <c r="AD87" s="65"/>
      <c r="AE87" s="65"/>
      <c r="AF87" s="65"/>
      <c r="AG87" s="65"/>
      <c r="AH87" s="65"/>
      <c r="AI87" s="65"/>
      <c r="AJ87" s="65"/>
    </row>
    <row r="88" spans="2:36" s="129" customFormat="1" ht="21.75" customHeight="1">
      <c r="B88" s="126"/>
      <c r="C88" s="126"/>
      <c r="D88" s="127"/>
      <c r="E88" s="863"/>
      <c r="F88" s="66"/>
      <c r="G88" s="66"/>
      <c r="H88" s="128"/>
      <c r="I88" s="66"/>
      <c r="J88" s="66"/>
      <c r="L88" s="130"/>
      <c r="M88" s="131"/>
      <c r="N88" s="126"/>
      <c r="O88" s="132"/>
      <c r="P88" s="131"/>
      <c r="Q88" s="131"/>
      <c r="R88" s="133"/>
      <c r="S88" s="395"/>
      <c r="T88" s="133"/>
      <c r="U88" s="65"/>
      <c r="V88" s="65"/>
      <c r="W88" s="65"/>
      <c r="X88" s="133"/>
      <c r="Y88" s="133"/>
      <c r="Z88" s="65"/>
      <c r="AA88" s="1028"/>
      <c r="AB88" s="65"/>
      <c r="AC88" s="65"/>
      <c r="AD88" s="65"/>
      <c r="AE88" s="65"/>
      <c r="AF88" s="65"/>
      <c r="AG88" s="65"/>
      <c r="AH88" s="65"/>
      <c r="AI88" s="65"/>
      <c r="AJ88" s="65"/>
    </row>
    <row r="89" spans="2:36" s="129" customFormat="1" ht="21.75" customHeight="1">
      <c r="B89" s="126"/>
      <c r="C89" s="126"/>
      <c r="D89" s="127"/>
      <c r="E89" s="863"/>
      <c r="F89" s="66"/>
      <c r="G89" s="66"/>
      <c r="H89" s="128"/>
      <c r="I89" s="66"/>
      <c r="J89" s="66"/>
      <c r="L89" s="130"/>
      <c r="M89" s="131"/>
      <c r="N89" s="126"/>
      <c r="O89" s="132"/>
      <c r="P89" s="131"/>
      <c r="Q89" s="131"/>
      <c r="R89" s="133"/>
      <c r="S89" s="395"/>
      <c r="T89" s="133"/>
      <c r="U89" s="65"/>
      <c r="V89" s="65"/>
      <c r="W89" s="65"/>
      <c r="X89" s="133"/>
      <c r="Y89" s="133"/>
      <c r="Z89" s="65"/>
      <c r="AA89" s="1028"/>
      <c r="AB89" s="65"/>
      <c r="AC89" s="65"/>
      <c r="AD89" s="65"/>
      <c r="AE89" s="65"/>
      <c r="AF89" s="65"/>
      <c r="AG89" s="65"/>
      <c r="AH89" s="65"/>
      <c r="AI89" s="65"/>
      <c r="AJ89" s="65"/>
    </row>
    <row r="90" spans="2:36" s="129" customFormat="1" ht="21.75" customHeight="1">
      <c r="B90" s="126"/>
      <c r="C90" s="126"/>
      <c r="D90" s="127"/>
      <c r="E90" s="863"/>
      <c r="F90" s="66"/>
      <c r="G90" s="66"/>
      <c r="H90" s="128"/>
      <c r="I90" s="66"/>
      <c r="J90" s="66"/>
      <c r="L90" s="130"/>
      <c r="M90" s="131"/>
      <c r="N90" s="126"/>
      <c r="O90" s="132"/>
      <c r="P90" s="131"/>
      <c r="Q90" s="131"/>
      <c r="R90" s="133"/>
      <c r="S90" s="395"/>
      <c r="T90" s="133"/>
      <c r="U90" s="65"/>
      <c r="V90" s="65"/>
      <c r="W90" s="65"/>
      <c r="X90" s="133"/>
      <c r="Y90" s="133"/>
      <c r="Z90" s="65"/>
      <c r="AA90" s="1028"/>
      <c r="AB90" s="65"/>
      <c r="AC90" s="65"/>
      <c r="AD90" s="65"/>
      <c r="AE90" s="65"/>
      <c r="AF90" s="65"/>
      <c r="AG90" s="65"/>
      <c r="AH90" s="65"/>
      <c r="AI90" s="65"/>
      <c r="AJ90" s="65"/>
    </row>
    <row r="91" spans="2:36" s="129" customFormat="1" ht="21.75" customHeight="1">
      <c r="B91" s="126"/>
      <c r="C91" s="126"/>
      <c r="D91" s="127"/>
      <c r="E91" s="863"/>
      <c r="F91" s="66"/>
      <c r="G91" s="66"/>
      <c r="H91" s="128"/>
      <c r="I91" s="66"/>
      <c r="J91" s="66"/>
      <c r="L91" s="130"/>
      <c r="M91" s="131"/>
      <c r="N91" s="126"/>
      <c r="O91" s="132"/>
      <c r="P91" s="131"/>
      <c r="Q91" s="131"/>
      <c r="R91" s="133"/>
      <c r="S91" s="395"/>
      <c r="T91" s="133"/>
      <c r="U91" s="65"/>
      <c r="V91" s="65"/>
      <c r="W91" s="65"/>
      <c r="X91" s="133"/>
      <c r="Y91" s="133"/>
      <c r="Z91" s="65"/>
      <c r="AA91" s="1028"/>
      <c r="AB91" s="65"/>
      <c r="AC91" s="65"/>
      <c r="AD91" s="65"/>
      <c r="AE91" s="65"/>
      <c r="AF91" s="65"/>
      <c r="AG91" s="65"/>
      <c r="AH91" s="65"/>
      <c r="AI91" s="65"/>
      <c r="AJ91" s="65"/>
    </row>
    <row r="92" spans="2:36" s="129" customFormat="1" ht="21.75" customHeight="1">
      <c r="B92" s="126"/>
      <c r="C92" s="126"/>
      <c r="D92" s="127"/>
      <c r="E92" s="863"/>
      <c r="F92" s="66"/>
      <c r="G92" s="66"/>
      <c r="H92" s="128"/>
      <c r="I92" s="66"/>
      <c r="J92" s="66"/>
      <c r="L92" s="130"/>
      <c r="M92" s="131"/>
      <c r="N92" s="126"/>
      <c r="O92" s="132"/>
      <c r="P92" s="131"/>
      <c r="Q92" s="131"/>
      <c r="R92" s="133"/>
      <c r="S92" s="395"/>
      <c r="T92" s="133"/>
      <c r="U92" s="65"/>
      <c r="V92" s="65"/>
      <c r="W92" s="65"/>
      <c r="X92" s="133"/>
      <c r="Y92" s="133"/>
      <c r="Z92" s="65"/>
      <c r="AA92" s="1028"/>
      <c r="AB92" s="65"/>
      <c r="AC92" s="65"/>
      <c r="AD92" s="65"/>
      <c r="AE92" s="65"/>
      <c r="AF92" s="65"/>
      <c r="AG92" s="65"/>
      <c r="AH92" s="65"/>
      <c r="AI92" s="65"/>
      <c r="AJ92" s="65"/>
    </row>
    <row r="93" spans="2:36" s="129" customFormat="1" ht="21.75" customHeight="1">
      <c r="B93" s="126"/>
      <c r="C93" s="126"/>
      <c r="D93" s="127"/>
      <c r="E93" s="863"/>
      <c r="F93" s="66"/>
      <c r="G93" s="66"/>
      <c r="H93" s="128"/>
      <c r="I93" s="66"/>
      <c r="J93" s="66"/>
      <c r="L93" s="130"/>
      <c r="M93" s="131"/>
      <c r="N93" s="126"/>
      <c r="O93" s="132"/>
      <c r="P93" s="131"/>
      <c r="Q93" s="131"/>
      <c r="R93" s="133"/>
      <c r="S93" s="395"/>
      <c r="T93" s="133"/>
      <c r="U93" s="65"/>
      <c r="V93" s="65"/>
      <c r="W93" s="65"/>
      <c r="X93" s="133"/>
      <c r="Y93" s="133"/>
      <c r="Z93" s="65"/>
      <c r="AA93" s="1028"/>
      <c r="AB93" s="65"/>
      <c r="AC93" s="65"/>
      <c r="AD93" s="65"/>
      <c r="AE93" s="65"/>
      <c r="AF93" s="65"/>
      <c r="AG93" s="65"/>
      <c r="AH93" s="65"/>
      <c r="AI93" s="65"/>
      <c r="AJ93" s="65"/>
    </row>
    <row r="94" spans="2:36" s="129" customFormat="1" ht="21.75" customHeight="1">
      <c r="B94" s="126"/>
      <c r="C94" s="126"/>
      <c r="D94" s="127"/>
      <c r="E94" s="863"/>
      <c r="F94" s="66"/>
      <c r="G94" s="66"/>
      <c r="H94" s="128"/>
      <c r="I94" s="66"/>
      <c r="J94" s="66"/>
      <c r="L94" s="130"/>
      <c r="M94" s="131"/>
      <c r="N94" s="126"/>
      <c r="O94" s="132"/>
      <c r="P94" s="131"/>
      <c r="Q94" s="131"/>
      <c r="R94" s="133"/>
      <c r="S94" s="395"/>
      <c r="T94" s="133"/>
      <c r="U94" s="65"/>
      <c r="V94" s="65"/>
      <c r="W94" s="65"/>
      <c r="X94" s="133"/>
      <c r="Y94" s="133"/>
      <c r="Z94" s="65"/>
      <c r="AA94" s="1028"/>
      <c r="AB94" s="65"/>
      <c r="AC94" s="65"/>
      <c r="AD94" s="65"/>
      <c r="AE94" s="65"/>
      <c r="AF94" s="65"/>
      <c r="AG94" s="65"/>
      <c r="AH94" s="65"/>
      <c r="AI94" s="65"/>
      <c r="AJ94" s="65"/>
    </row>
    <row r="95" spans="2:36" s="129" customFormat="1" ht="21.75" customHeight="1">
      <c r="B95" s="126"/>
      <c r="C95" s="126"/>
      <c r="D95" s="127"/>
      <c r="E95" s="863"/>
      <c r="F95" s="66"/>
      <c r="G95" s="66"/>
      <c r="H95" s="128"/>
      <c r="I95" s="66"/>
      <c r="J95" s="66"/>
      <c r="L95" s="130"/>
      <c r="M95" s="131"/>
      <c r="N95" s="126"/>
      <c r="O95" s="132"/>
      <c r="P95" s="131"/>
      <c r="Q95" s="131"/>
      <c r="R95" s="133"/>
      <c r="S95" s="395"/>
      <c r="T95" s="133"/>
      <c r="U95" s="65"/>
      <c r="V95" s="65"/>
      <c r="W95" s="65"/>
      <c r="X95" s="133"/>
      <c r="Y95" s="133"/>
      <c r="Z95" s="65"/>
      <c r="AA95" s="1028"/>
      <c r="AB95" s="65"/>
      <c r="AC95" s="65"/>
      <c r="AD95" s="65"/>
      <c r="AE95" s="65"/>
      <c r="AF95" s="65"/>
      <c r="AG95" s="65"/>
      <c r="AH95" s="65"/>
      <c r="AI95" s="65"/>
      <c r="AJ95" s="65"/>
    </row>
    <row r="96" spans="2:36" s="129" customFormat="1" ht="21.75" customHeight="1">
      <c r="B96" s="126"/>
      <c r="C96" s="126"/>
      <c r="D96" s="127"/>
      <c r="E96" s="863"/>
      <c r="F96" s="66"/>
      <c r="G96" s="66"/>
      <c r="H96" s="128"/>
      <c r="I96" s="66"/>
      <c r="J96" s="66"/>
      <c r="L96" s="130"/>
      <c r="M96" s="131"/>
      <c r="N96" s="126"/>
      <c r="O96" s="132"/>
      <c r="P96" s="131"/>
      <c r="Q96" s="131"/>
      <c r="R96" s="133"/>
      <c r="S96" s="395"/>
      <c r="T96" s="133"/>
      <c r="U96" s="65"/>
      <c r="V96" s="65"/>
      <c r="W96" s="65"/>
      <c r="X96" s="133"/>
      <c r="Y96" s="133"/>
      <c r="Z96" s="65"/>
      <c r="AA96" s="1028"/>
      <c r="AB96" s="65"/>
      <c r="AC96" s="65"/>
      <c r="AD96" s="65"/>
      <c r="AE96" s="65"/>
      <c r="AF96" s="65"/>
      <c r="AG96" s="65"/>
      <c r="AH96" s="65"/>
      <c r="AI96" s="65"/>
      <c r="AJ96" s="65"/>
    </row>
    <row r="97" spans="2:36" s="129" customFormat="1" ht="21.75" customHeight="1">
      <c r="B97" s="126"/>
      <c r="C97" s="126"/>
      <c r="D97" s="127"/>
      <c r="E97" s="863"/>
      <c r="F97" s="66"/>
      <c r="G97" s="66"/>
      <c r="H97" s="128"/>
      <c r="I97" s="66"/>
      <c r="J97" s="66"/>
      <c r="L97" s="130"/>
      <c r="M97" s="131"/>
      <c r="N97" s="126"/>
      <c r="O97" s="132"/>
      <c r="P97" s="131"/>
      <c r="Q97" s="131"/>
      <c r="R97" s="133"/>
      <c r="S97" s="395"/>
      <c r="T97" s="133"/>
      <c r="U97" s="65"/>
      <c r="V97" s="65"/>
      <c r="W97" s="65"/>
      <c r="X97" s="133"/>
      <c r="Y97" s="133"/>
      <c r="Z97" s="65"/>
      <c r="AA97" s="1028"/>
      <c r="AB97" s="65"/>
      <c r="AC97" s="65"/>
      <c r="AD97" s="65"/>
      <c r="AE97" s="65"/>
      <c r="AF97" s="65"/>
      <c r="AG97" s="65"/>
      <c r="AH97" s="65"/>
      <c r="AI97" s="65"/>
      <c r="AJ97" s="65"/>
    </row>
    <row r="98" spans="2:36" s="129" customFormat="1" ht="21.75" customHeight="1">
      <c r="B98" s="126"/>
      <c r="C98" s="126"/>
      <c r="D98" s="127"/>
      <c r="E98" s="863"/>
      <c r="F98" s="66"/>
      <c r="G98" s="66"/>
      <c r="H98" s="128"/>
      <c r="I98" s="66"/>
      <c r="J98" s="66"/>
      <c r="L98" s="130"/>
      <c r="M98" s="131"/>
      <c r="N98" s="126"/>
      <c r="O98" s="132"/>
      <c r="P98" s="131"/>
      <c r="Q98" s="131"/>
      <c r="R98" s="133"/>
      <c r="S98" s="395"/>
      <c r="T98" s="133"/>
      <c r="U98" s="65"/>
      <c r="V98" s="65"/>
      <c r="W98" s="65"/>
      <c r="X98" s="133"/>
      <c r="Y98" s="133"/>
      <c r="Z98" s="65"/>
      <c r="AA98" s="1028"/>
      <c r="AB98" s="65"/>
      <c r="AC98" s="65"/>
      <c r="AD98" s="65"/>
      <c r="AE98" s="65"/>
      <c r="AF98" s="65"/>
      <c r="AG98" s="65"/>
      <c r="AH98" s="65"/>
      <c r="AI98" s="65"/>
      <c r="AJ98" s="65"/>
    </row>
    <row r="99" spans="2:36" s="129" customFormat="1" ht="21.75" customHeight="1">
      <c r="B99" s="126"/>
      <c r="C99" s="126"/>
      <c r="D99" s="127"/>
      <c r="E99" s="863"/>
      <c r="F99" s="66"/>
      <c r="G99" s="66"/>
      <c r="H99" s="128"/>
      <c r="I99" s="66"/>
      <c r="J99" s="66"/>
      <c r="L99" s="130"/>
      <c r="M99" s="131"/>
      <c r="N99" s="126"/>
      <c r="O99" s="132"/>
      <c r="P99" s="131"/>
      <c r="Q99" s="131"/>
      <c r="R99" s="133"/>
      <c r="S99" s="395"/>
      <c r="T99" s="133"/>
      <c r="U99" s="65"/>
      <c r="V99" s="65"/>
      <c r="W99" s="65"/>
      <c r="X99" s="133"/>
      <c r="Y99" s="133"/>
      <c r="Z99" s="65"/>
      <c r="AA99" s="1028"/>
      <c r="AB99" s="65"/>
      <c r="AC99" s="65"/>
      <c r="AD99" s="65"/>
      <c r="AE99" s="65"/>
      <c r="AF99" s="65"/>
      <c r="AG99" s="65"/>
      <c r="AH99" s="65"/>
      <c r="AI99" s="65"/>
      <c r="AJ99" s="65"/>
    </row>
    <row r="100" spans="2:36" s="129" customFormat="1" ht="21.75" customHeight="1">
      <c r="B100" s="126"/>
      <c r="C100" s="126"/>
      <c r="D100" s="127"/>
      <c r="E100" s="863"/>
      <c r="F100" s="66"/>
      <c r="G100" s="66"/>
      <c r="H100" s="128"/>
      <c r="I100" s="66"/>
      <c r="J100" s="66"/>
      <c r="L100" s="130"/>
      <c r="M100" s="131"/>
      <c r="N100" s="126"/>
      <c r="O100" s="132"/>
      <c r="P100" s="131"/>
      <c r="Q100" s="131"/>
      <c r="R100" s="133"/>
      <c r="S100" s="395"/>
      <c r="T100" s="133"/>
      <c r="U100" s="65"/>
      <c r="V100" s="65"/>
      <c r="W100" s="65"/>
      <c r="X100" s="133"/>
      <c r="Y100" s="133"/>
      <c r="Z100" s="65"/>
      <c r="AA100" s="1028"/>
      <c r="AB100" s="65"/>
      <c r="AC100" s="65"/>
      <c r="AD100" s="65"/>
      <c r="AE100" s="65"/>
      <c r="AF100" s="65"/>
      <c r="AG100" s="65"/>
      <c r="AH100" s="65"/>
      <c r="AI100" s="65"/>
      <c r="AJ100" s="65"/>
    </row>
    <row r="101" spans="2:36" s="129" customFormat="1" ht="21.75" customHeight="1">
      <c r="B101" s="126"/>
      <c r="C101" s="126"/>
      <c r="D101" s="127"/>
      <c r="E101" s="863"/>
      <c r="F101" s="66"/>
      <c r="G101" s="66"/>
      <c r="H101" s="128"/>
      <c r="I101" s="66"/>
      <c r="J101" s="66"/>
      <c r="L101" s="130"/>
      <c r="M101" s="131"/>
      <c r="N101" s="126"/>
      <c r="O101" s="132"/>
      <c r="P101" s="131"/>
      <c r="Q101" s="131"/>
      <c r="R101" s="133"/>
      <c r="S101" s="395"/>
      <c r="T101" s="133"/>
      <c r="U101" s="65"/>
      <c r="V101" s="65"/>
      <c r="W101" s="65"/>
      <c r="X101" s="133"/>
      <c r="Y101" s="133"/>
      <c r="Z101" s="65"/>
      <c r="AA101" s="1028"/>
      <c r="AB101" s="65"/>
      <c r="AC101" s="65"/>
      <c r="AD101" s="65"/>
      <c r="AE101" s="65"/>
      <c r="AF101" s="65"/>
      <c r="AG101" s="65"/>
      <c r="AH101" s="65"/>
      <c r="AI101" s="65"/>
      <c r="AJ101" s="65"/>
    </row>
    <row r="102" spans="2:36" s="129" customFormat="1" ht="21.75" customHeight="1">
      <c r="B102" s="126"/>
      <c r="C102" s="126"/>
      <c r="D102" s="127"/>
      <c r="E102" s="863"/>
      <c r="F102" s="66"/>
      <c r="G102" s="66"/>
      <c r="H102" s="128"/>
      <c r="I102" s="66"/>
      <c r="J102" s="66"/>
      <c r="L102" s="130"/>
      <c r="M102" s="131"/>
      <c r="N102" s="126"/>
      <c r="O102" s="132"/>
      <c r="P102" s="131"/>
      <c r="Q102" s="131"/>
      <c r="R102" s="133"/>
      <c r="S102" s="395"/>
      <c r="T102" s="133"/>
      <c r="U102" s="65"/>
      <c r="V102" s="65"/>
      <c r="W102" s="65"/>
      <c r="X102" s="133"/>
      <c r="Y102" s="133"/>
      <c r="Z102" s="65"/>
      <c r="AA102" s="1028"/>
      <c r="AB102" s="65"/>
      <c r="AC102" s="65"/>
      <c r="AD102" s="65"/>
      <c r="AE102" s="65"/>
      <c r="AF102" s="65"/>
      <c r="AG102" s="65"/>
      <c r="AH102" s="65"/>
      <c r="AI102" s="65"/>
      <c r="AJ102" s="65"/>
    </row>
    <row r="103" spans="2:36" s="129" customFormat="1" ht="21.75" customHeight="1">
      <c r="B103" s="126"/>
      <c r="C103" s="126"/>
      <c r="D103" s="127"/>
      <c r="E103" s="863"/>
      <c r="F103" s="66"/>
      <c r="G103" s="66"/>
      <c r="H103" s="128"/>
      <c r="I103" s="66"/>
      <c r="J103" s="66"/>
      <c r="L103" s="130"/>
      <c r="M103" s="131"/>
      <c r="N103" s="126"/>
      <c r="O103" s="132"/>
      <c r="P103" s="131"/>
      <c r="Q103" s="131"/>
      <c r="R103" s="133"/>
      <c r="S103" s="395"/>
      <c r="T103" s="133"/>
      <c r="U103" s="65"/>
      <c r="V103" s="65"/>
      <c r="W103" s="65"/>
      <c r="X103" s="133"/>
      <c r="Y103" s="133"/>
      <c r="Z103" s="65"/>
      <c r="AA103" s="1028"/>
      <c r="AB103" s="65"/>
      <c r="AC103" s="65"/>
      <c r="AD103" s="65"/>
      <c r="AE103" s="65"/>
      <c r="AF103" s="65"/>
      <c r="AG103" s="65"/>
      <c r="AH103" s="65"/>
      <c r="AI103" s="65"/>
      <c r="AJ103" s="65"/>
    </row>
    <row r="104" spans="2:36" s="129" customFormat="1" ht="21.75" customHeight="1">
      <c r="B104" s="126"/>
      <c r="C104" s="126"/>
      <c r="D104" s="127"/>
      <c r="E104" s="863"/>
      <c r="F104" s="66"/>
      <c r="G104" s="66"/>
      <c r="H104" s="128"/>
      <c r="I104" s="66"/>
      <c r="J104" s="66"/>
      <c r="L104" s="130"/>
      <c r="M104" s="131"/>
      <c r="N104" s="126"/>
      <c r="O104" s="132"/>
      <c r="P104" s="131"/>
      <c r="Q104" s="131"/>
      <c r="R104" s="133"/>
      <c r="S104" s="395"/>
      <c r="T104" s="133"/>
      <c r="U104" s="65"/>
      <c r="V104" s="65"/>
      <c r="W104" s="65"/>
      <c r="X104" s="133"/>
      <c r="Y104" s="133"/>
      <c r="Z104" s="65"/>
      <c r="AA104" s="1028"/>
      <c r="AB104" s="65"/>
      <c r="AC104" s="65"/>
      <c r="AD104" s="65"/>
      <c r="AE104" s="65"/>
      <c r="AF104" s="65"/>
      <c r="AG104" s="65"/>
      <c r="AH104" s="65"/>
      <c r="AI104" s="65"/>
      <c r="AJ104" s="65"/>
    </row>
    <row r="105" spans="2:36" s="129" customFormat="1" ht="21.75" customHeight="1">
      <c r="B105" s="126"/>
      <c r="C105" s="126"/>
      <c r="D105" s="127"/>
      <c r="E105" s="863"/>
      <c r="F105" s="66"/>
      <c r="G105" s="66"/>
      <c r="H105" s="128"/>
      <c r="I105" s="66"/>
      <c r="J105" s="66"/>
      <c r="L105" s="130"/>
      <c r="M105" s="131"/>
      <c r="N105" s="126"/>
      <c r="O105" s="132"/>
      <c r="P105" s="131"/>
      <c r="Q105" s="131"/>
      <c r="R105" s="133"/>
      <c r="S105" s="395"/>
      <c r="T105" s="133"/>
      <c r="U105" s="65"/>
      <c r="V105" s="65"/>
      <c r="W105" s="65"/>
      <c r="X105" s="133"/>
      <c r="Y105" s="133"/>
      <c r="Z105" s="65"/>
      <c r="AA105" s="1028"/>
      <c r="AB105" s="65"/>
      <c r="AC105" s="65"/>
      <c r="AD105" s="65"/>
      <c r="AE105" s="65"/>
      <c r="AF105" s="65"/>
      <c r="AG105" s="65"/>
      <c r="AH105" s="65"/>
      <c r="AI105" s="65"/>
      <c r="AJ105" s="65"/>
    </row>
    <row r="106" spans="2:36" s="129" customFormat="1" ht="21.75" customHeight="1">
      <c r="B106" s="126"/>
      <c r="C106" s="126"/>
      <c r="D106" s="127"/>
      <c r="E106" s="863"/>
      <c r="F106" s="66"/>
      <c r="G106" s="66"/>
      <c r="H106" s="128"/>
      <c r="I106" s="66"/>
      <c r="J106" s="66"/>
      <c r="L106" s="130"/>
      <c r="M106" s="131"/>
      <c r="N106" s="126"/>
      <c r="O106" s="132"/>
      <c r="P106" s="131"/>
      <c r="Q106" s="131"/>
      <c r="R106" s="133"/>
      <c r="S106" s="395"/>
      <c r="T106" s="133"/>
      <c r="U106" s="65"/>
      <c r="V106" s="65"/>
      <c r="W106" s="65"/>
      <c r="X106" s="133"/>
      <c r="Y106" s="133"/>
      <c r="Z106" s="65"/>
      <c r="AA106" s="1028"/>
      <c r="AB106" s="65"/>
      <c r="AC106" s="65"/>
      <c r="AD106" s="65"/>
      <c r="AE106" s="65"/>
      <c r="AF106" s="65"/>
      <c r="AG106" s="65"/>
      <c r="AH106" s="65"/>
      <c r="AI106" s="65"/>
      <c r="AJ106" s="65"/>
    </row>
    <row r="107" spans="2:36" s="129" customFormat="1" ht="21.75" customHeight="1">
      <c r="B107" s="126"/>
      <c r="C107" s="126"/>
      <c r="D107" s="127"/>
      <c r="E107" s="863"/>
      <c r="F107" s="66"/>
      <c r="G107" s="66"/>
      <c r="H107" s="128"/>
      <c r="I107" s="66"/>
      <c r="J107" s="66"/>
      <c r="L107" s="130"/>
      <c r="M107" s="131"/>
      <c r="N107" s="126"/>
      <c r="O107" s="132"/>
      <c r="P107" s="131"/>
      <c r="Q107" s="131"/>
      <c r="R107" s="133"/>
      <c r="S107" s="395"/>
      <c r="T107" s="133"/>
      <c r="U107" s="65"/>
      <c r="V107" s="65"/>
      <c r="W107" s="65"/>
      <c r="X107" s="133"/>
      <c r="Y107" s="133"/>
      <c r="Z107" s="65"/>
      <c r="AA107" s="1028"/>
      <c r="AB107" s="65"/>
      <c r="AC107" s="65"/>
      <c r="AD107" s="65"/>
      <c r="AE107" s="65"/>
      <c r="AF107" s="65"/>
      <c r="AG107" s="65"/>
      <c r="AH107" s="65"/>
      <c r="AI107" s="65"/>
      <c r="AJ107" s="65"/>
    </row>
    <row r="108" spans="2:36" s="129" customFormat="1" ht="21.75" customHeight="1">
      <c r="B108" s="126"/>
      <c r="C108" s="126"/>
      <c r="D108" s="127"/>
      <c r="E108" s="863"/>
      <c r="F108" s="66"/>
      <c r="G108" s="66"/>
      <c r="H108" s="128"/>
      <c r="I108" s="66"/>
      <c r="J108" s="66"/>
      <c r="L108" s="130"/>
      <c r="M108" s="131"/>
      <c r="N108" s="126"/>
      <c r="O108" s="132"/>
      <c r="P108" s="131"/>
      <c r="Q108" s="131"/>
      <c r="R108" s="133"/>
      <c r="S108" s="395"/>
      <c r="T108" s="133"/>
      <c r="U108" s="65"/>
      <c r="V108" s="65"/>
      <c r="W108" s="65"/>
      <c r="X108" s="133"/>
      <c r="Y108" s="133"/>
      <c r="Z108" s="65"/>
      <c r="AA108" s="1028"/>
      <c r="AB108" s="65"/>
      <c r="AC108" s="65"/>
      <c r="AD108" s="65"/>
      <c r="AE108" s="65"/>
      <c r="AF108" s="65"/>
      <c r="AG108" s="65"/>
      <c r="AH108" s="65"/>
      <c r="AI108" s="65"/>
      <c r="AJ108" s="65"/>
    </row>
    <row r="109" spans="2:36" s="129" customFormat="1" ht="21.75" customHeight="1">
      <c r="B109" s="126"/>
      <c r="C109" s="126"/>
      <c r="D109" s="127"/>
      <c r="E109" s="863"/>
      <c r="F109" s="66"/>
      <c r="G109" s="66"/>
      <c r="H109" s="128"/>
      <c r="I109" s="66"/>
      <c r="J109" s="66"/>
      <c r="L109" s="130"/>
      <c r="M109" s="131"/>
      <c r="N109" s="126"/>
      <c r="O109" s="132"/>
      <c r="P109" s="131"/>
      <c r="Q109" s="131"/>
      <c r="R109" s="133"/>
      <c r="S109" s="395"/>
      <c r="T109" s="133"/>
      <c r="U109" s="65"/>
      <c r="V109" s="65"/>
      <c r="W109" s="65"/>
      <c r="X109" s="133"/>
      <c r="Y109" s="133"/>
      <c r="Z109" s="65"/>
      <c r="AA109" s="1028"/>
      <c r="AB109" s="65"/>
      <c r="AC109" s="65"/>
      <c r="AD109" s="65"/>
      <c r="AE109" s="65"/>
      <c r="AF109" s="65"/>
      <c r="AG109" s="65"/>
      <c r="AH109" s="65"/>
      <c r="AI109" s="65"/>
      <c r="AJ109" s="65"/>
    </row>
    <row r="110" spans="2:36" s="129" customFormat="1" ht="21.75" customHeight="1">
      <c r="B110" s="126"/>
      <c r="C110" s="126"/>
      <c r="D110" s="127"/>
      <c r="E110" s="863"/>
      <c r="F110" s="66"/>
      <c r="G110" s="66"/>
      <c r="H110" s="128"/>
      <c r="I110" s="66"/>
      <c r="J110" s="66"/>
      <c r="L110" s="130"/>
      <c r="M110" s="131"/>
      <c r="N110" s="126"/>
      <c r="O110" s="132"/>
      <c r="P110" s="131"/>
      <c r="Q110" s="131"/>
      <c r="R110" s="133"/>
      <c r="S110" s="395"/>
      <c r="T110" s="133"/>
      <c r="U110" s="65"/>
      <c r="V110" s="65"/>
      <c r="W110" s="65"/>
      <c r="X110" s="133"/>
      <c r="Y110" s="133"/>
      <c r="Z110" s="65"/>
      <c r="AA110" s="1028"/>
      <c r="AB110" s="65"/>
      <c r="AC110" s="65"/>
      <c r="AD110" s="65"/>
      <c r="AE110" s="65"/>
      <c r="AF110" s="65"/>
      <c r="AG110" s="65"/>
      <c r="AH110" s="65"/>
      <c r="AI110" s="65"/>
      <c r="AJ110" s="65"/>
    </row>
    <row r="111" spans="2:36" s="129" customFormat="1" ht="21.75" customHeight="1">
      <c r="B111" s="126"/>
      <c r="C111" s="126"/>
      <c r="D111" s="127"/>
      <c r="E111" s="863"/>
      <c r="F111" s="66"/>
      <c r="G111" s="66"/>
      <c r="H111" s="128"/>
      <c r="I111" s="66"/>
      <c r="J111" s="66"/>
      <c r="L111" s="130"/>
      <c r="M111" s="131"/>
      <c r="N111" s="126"/>
      <c r="O111" s="132"/>
      <c r="P111" s="131"/>
      <c r="Q111" s="131"/>
      <c r="R111" s="133"/>
      <c r="S111" s="395"/>
      <c r="T111" s="133"/>
      <c r="U111" s="65"/>
      <c r="V111" s="65"/>
      <c r="W111" s="65"/>
      <c r="X111" s="133"/>
      <c r="Y111" s="133"/>
      <c r="Z111" s="65"/>
      <c r="AA111" s="1028"/>
      <c r="AB111" s="65"/>
      <c r="AC111" s="65"/>
      <c r="AD111" s="65"/>
      <c r="AE111" s="65"/>
      <c r="AF111" s="65"/>
      <c r="AG111" s="65"/>
      <c r="AH111" s="65"/>
      <c r="AI111" s="65"/>
      <c r="AJ111" s="65"/>
    </row>
    <row r="112" spans="2:36" s="129" customFormat="1" ht="21.75" customHeight="1">
      <c r="B112" s="126"/>
      <c r="C112" s="126"/>
      <c r="D112" s="127"/>
      <c r="E112" s="863"/>
      <c r="F112" s="66"/>
      <c r="G112" s="66"/>
      <c r="H112" s="128"/>
      <c r="I112" s="66"/>
      <c r="J112" s="66"/>
      <c r="L112" s="130"/>
      <c r="M112" s="131"/>
      <c r="N112" s="126"/>
      <c r="O112" s="132"/>
      <c r="P112" s="131"/>
      <c r="Q112" s="131"/>
      <c r="R112" s="133"/>
      <c r="S112" s="395"/>
      <c r="T112" s="133"/>
      <c r="U112" s="65"/>
      <c r="V112" s="65"/>
      <c r="W112" s="65"/>
      <c r="X112" s="133"/>
      <c r="Y112" s="133"/>
      <c r="Z112" s="65"/>
      <c r="AA112" s="1028"/>
      <c r="AB112" s="65"/>
      <c r="AC112" s="65"/>
      <c r="AD112" s="65"/>
      <c r="AE112" s="65"/>
      <c r="AF112" s="65"/>
      <c r="AG112" s="65"/>
      <c r="AH112" s="65"/>
      <c r="AI112" s="65"/>
      <c r="AJ112" s="65"/>
    </row>
    <row r="113" spans="2:36" s="129" customFormat="1" ht="21.75" customHeight="1">
      <c r="B113" s="126"/>
      <c r="C113" s="126"/>
      <c r="D113" s="127"/>
      <c r="E113" s="863"/>
      <c r="F113" s="66"/>
      <c r="G113" s="66"/>
      <c r="H113" s="128"/>
      <c r="I113" s="66"/>
      <c r="J113" s="66"/>
      <c r="L113" s="130"/>
      <c r="M113" s="131"/>
      <c r="N113" s="126"/>
      <c r="O113" s="132"/>
      <c r="P113" s="131"/>
      <c r="Q113" s="131"/>
      <c r="R113" s="133"/>
      <c r="S113" s="395"/>
      <c r="T113" s="133"/>
      <c r="U113" s="65"/>
      <c r="V113" s="65"/>
      <c r="W113" s="65"/>
      <c r="X113" s="133"/>
      <c r="Y113" s="133"/>
      <c r="Z113" s="65"/>
      <c r="AA113" s="1028"/>
      <c r="AB113" s="65"/>
      <c r="AC113" s="65"/>
      <c r="AD113" s="65"/>
      <c r="AE113" s="65"/>
      <c r="AF113" s="65"/>
      <c r="AG113" s="65"/>
      <c r="AH113" s="65"/>
      <c r="AI113" s="65"/>
      <c r="AJ113" s="65"/>
    </row>
    <row r="114" spans="2:36" s="129" customFormat="1" ht="21.75" customHeight="1">
      <c r="B114" s="126"/>
      <c r="C114" s="126"/>
      <c r="D114" s="127"/>
      <c r="E114" s="863"/>
      <c r="F114" s="66"/>
      <c r="G114" s="66"/>
      <c r="H114" s="128"/>
      <c r="I114" s="66"/>
      <c r="J114" s="66"/>
      <c r="L114" s="130"/>
      <c r="M114" s="131"/>
      <c r="N114" s="126"/>
      <c r="O114" s="132"/>
      <c r="P114" s="131"/>
      <c r="Q114" s="131"/>
      <c r="R114" s="133"/>
      <c r="S114" s="395"/>
      <c r="T114" s="133"/>
      <c r="U114" s="65"/>
      <c r="V114" s="65"/>
      <c r="W114" s="65"/>
      <c r="X114" s="133"/>
      <c r="Y114" s="133"/>
      <c r="Z114" s="65"/>
      <c r="AA114" s="1028"/>
      <c r="AB114" s="65"/>
      <c r="AC114" s="65"/>
      <c r="AD114" s="65"/>
      <c r="AE114" s="65"/>
      <c r="AF114" s="65"/>
      <c r="AG114" s="65"/>
      <c r="AH114" s="65"/>
      <c r="AI114" s="65"/>
      <c r="AJ114" s="65"/>
    </row>
    <row r="115" spans="2:36" s="129" customFormat="1" ht="21.75" customHeight="1">
      <c r="B115" s="126"/>
      <c r="C115" s="126"/>
      <c r="D115" s="127"/>
      <c r="E115" s="863"/>
      <c r="F115" s="66"/>
      <c r="G115" s="66"/>
      <c r="H115" s="128"/>
      <c r="I115" s="66"/>
      <c r="J115" s="66"/>
      <c r="L115" s="130"/>
      <c r="M115" s="131"/>
      <c r="N115" s="126"/>
      <c r="O115" s="132"/>
      <c r="P115" s="131"/>
      <c r="Q115" s="131"/>
      <c r="R115" s="133"/>
      <c r="S115" s="395"/>
      <c r="T115" s="133"/>
      <c r="U115" s="65"/>
      <c r="V115" s="65"/>
      <c r="W115" s="65"/>
      <c r="X115" s="133"/>
      <c r="Y115" s="133"/>
      <c r="Z115" s="65"/>
      <c r="AA115" s="1028"/>
      <c r="AB115" s="65"/>
      <c r="AC115" s="65"/>
      <c r="AD115" s="65"/>
      <c r="AE115" s="65"/>
      <c r="AF115" s="65"/>
      <c r="AG115" s="65"/>
      <c r="AH115" s="65"/>
      <c r="AI115" s="65"/>
      <c r="AJ115" s="65"/>
    </row>
    <row r="116" spans="2:36" s="129" customFormat="1" ht="21.75" customHeight="1">
      <c r="B116" s="126"/>
      <c r="C116" s="126"/>
      <c r="D116" s="127"/>
      <c r="E116" s="863"/>
      <c r="F116" s="66"/>
      <c r="G116" s="66"/>
      <c r="H116" s="128"/>
      <c r="I116" s="66"/>
      <c r="J116" s="66"/>
      <c r="L116" s="130"/>
      <c r="M116" s="131"/>
      <c r="N116" s="126"/>
      <c r="O116" s="132"/>
      <c r="P116" s="131"/>
      <c r="Q116" s="131"/>
      <c r="R116" s="133"/>
      <c r="S116" s="395"/>
      <c r="T116" s="133"/>
      <c r="U116" s="65"/>
      <c r="V116" s="65"/>
      <c r="W116" s="65"/>
      <c r="X116" s="133"/>
      <c r="Y116" s="133"/>
      <c r="Z116" s="65"/>
      <c r="AA116" s="1028"/>
      <c r="AB116" s="65"/>
      <c r="AC116" s="65"/>
      <c r="AD116" s="65"/>
      <c r="AE116" s="65"/>
      <c r="AF116" s="65"/>
      <c r="AG116" s="65"/>
      <c r="AH116" s="65"/>
      <c r="AI116" s="65"/>
      <c r="AJ116" s="65"/>
    </row>
    <row r="117" spans="2:36" s="129" customFormat="1" ht="21.75" customHeight="1">
      <c r="B117" s="126"/>
      <c r="C117" s="126"/>
      <c r="D117" s="127"/>
      <c r="E117" s="863"/>
      <c r="F117" s="66"/>
      <c r="G117" s="66"/>
      <c r="H117" s="128"/>
      <c r="I117" s="66"/>
      <c r="J117" s="66"/>
      <c r="L117" s="130"/>
      <c r="M117" s="131"/>
      <c r="N117" s="126"/>
      <c r="O117" s="132"/>
      <c r="P117" s="131"/>
      <c r="Q117" s="131"/>
      <c r="R117" s="133"/>
      <c r="S117" s="395"/>
      <c r="T117" s="133"/>
      <c r="U117" s="65"/>
      <c r="V117" s="65"/>
      <c r="W117" s="65"/>
      <c r="X117" s="133"/>
      <c r="Y117" s="133"/>
      <c r="Z117" s="65"/>
      <c r="AA117" s="1028"/>
      <c r="AB117" s="65"/>
      <c r="AC117" s="65"/>
      <c r="AD117" s="65"/>
      <c r="AE117" s="65"/>
      <c r="AF117" s="65"/>
      <c r="AG117" s="65"/>
      <c r="AH117" s="65"/>
      <c r="AI117" s="65"/>
      <c r="AJ117" s="65"/>
    </row>
    <row r="118" spans="2:36" s="129" customFormat="1" ht="21.75" customHeight="1">
      <c r="B118" s="126"/>
      <c r="C118" s="126"/>
      <c r="D118" s="127"/>
      <c r="E118" s="863"/>
      <c r="F118" s="66"/>
      <c r="G118" s="66"/>
      <c r="H118" s="128"/>
      <c r="I118" s="66"/>
      <c r="J118" s="66"/>
      <c r="L118" s="130"/>
      <c r="M118" s="131"/>
      <c r="N118" s="126"/>
      <c r="O118" s="132"/>
      <c r="P118" s="131"/>
      <c r="Q118" s="131"/>
      <c r="R118" s="133"/>
      <c r="S118" s="395"/>
      <c r="T118" s="133"/>
      <c r="U118" s="65"/>
      <c r="V118" s="65"/>
      <c r="W118" s="65"/>
      <c r="X118" s="133"/>
      <c r="Y118" s="133"/>
      <c r="Z118" s="65"/>
      <c r="AA118" s="1028"/>
      <c r="AB118" s="65"/>
      <c r="AC118" s="65"/>
      <c r="AD118" s="65"/>
      <c r="AE118" s="65"/>
      <c r="AF118" s="65"/>
      <c r="AG118" s="65"/>
      <c r="AH118" s="65"/>
      <c r="AI118" s="65"/>
      <c r="AJ118" s="65"/>
    </row>
    <row r="119" spans="2:36" s="129" customFormat="1" ht="21.75" customHeight="1">
      <c r="B119" s="126"/>
      <c r="C119" s="126"/>
      <c r="D119" s="127"/>
      <c r="E119" s="863"/>
      <c r="F119" s="66"/>
      <c r="G119" s="66"/>
      <c r="H119" s="128"/>
      <c r="I119" s="66"/>
      <c r="J119" s="66"/>
      <c r="L119" s="130"/>
      <c r="M119" s="131"/>
      <c r="N119" s="126"/>
      <c r="O119" s="132"/>
      <c r="P119" s="131"/>
      <c r="Q119" s="131"/>
      <c r="R119" s="133"/>
      <c r="S119" s="395"/>
      <c r="T119" s="133"/>
      <c r="U119" s="65"/>
      <c r="V119" s="65"/>
      <c r="W119" s="65"/>
      <c r="X119" s="133"/>
      <c r="Y119" s="133"/>
      <c r="Z119" s="65"/>
      <c r="AA119" s="1028"/>
      <c r="AB119" s="65"/>
      <c r="AC119" s="65"/>
      <c r="AD119" s="65"/>
      <c r="AE119" s="65"/>
      <c r="AF119" s="65"/>
      <c r="AG119" s="65"/>
      <c r="AH119" s="65"/>
      <c r="AI119" s="65"/>
      <c r="AJ119" s="65"/>
    </row>
    <row r="120" spans="2:36" s="129" customFormat="1" ht="21.75" customHeight="1">
      <c r="B120" s="126"/>
      <c r="C120" s="126"/>
      <c r="D120" s="127"/>
      <c r="E120" s="863"/>
      <c r="F120" s="66"/>
      <c r="G120" s="66"/>
      <c r="H120" s="128"/>
      <c r="I120" s="66"/>
      <c r="J120" s="66"/>
      <c r="L120" s="130"/>
      <c r="M120" s="131"/>
      <c r="N120" s="126"/>
      <c r="O120" s="132"/>
      <c r="P120" s="131"/>
      <c r="Q120" s="131"/>
      <c r="R120" s="133"/>
      <c r="S120" s="395"/>
      <c r="T120" s="133"/>
      <c r="U120" s="65"/>
      <c r="V120" s="65"/>
      <c r="W120" s="65"/>
      <c r="X120" s="133"/>
      <c r="Y120" s="133"/>
      <c r="Z120" s="65"/>
      <c r="AA120" s="1028"/>
      <c r="AB120" s="65"/>
      <c r="AC120" s="65"/>
      <c r="AD120" s="65"/>
      <c r="AE120" s="65"/>
      <c r="AF120" s="65"/>
      <c r="AG120" s="65"/>
      <c r="AH120" s="65"/>
      <c r="AI120" s="65"/>
      <c r="AJ120" s="65"/>
    </row>
    <row r="121" spans="2:36" s="129" customFormat="1" ht="21.75" customHeight="1">
      <c r="B121" s="126"/>
      <c r="C121" s="126"/>
      <c r="D121" s="127"/>
      <c r="E121" s="863"/>
      <c r="F121" s="66"/>
      <c r="G121" s="66"/>
      <c r="H121" s="128"/>
      <c r="I121" s="66"/>
      <c r="J121" s="66"/>
      <c r="L121" s="130"/>
      <c r="M121" s="131"/>
      <c r="N121" s="126"/>
      <c r="O121" s="132"/>
      <c r="P121" s="131"/>
      <c r="Q121" s="131"/>
      <c r="R121" s="133"/>
      <c r="S121" s="395"/>
      <c r="T121" s="133"/>
      <c r="U121" s="65"/>
      <c r="V121" s="65"/>
      <c r="W121" s="65"/>
      <c r="X121" s="133"/>
      <c r="Y121" s="133"/>
      <c r="Z121" s="65"/>
      <c r="AA121" s="1028"/>
      <c r="AB121" s="65"/>
      <c r="AC121" s="65"/>
      <c r="AD121" s="65"/>
      <c r="AE121" s="65"/>
      <c r="AF121" s="65"/>
      <c r="AG121" s="65"/>
      <c r="AH121" s="65"/>
      <c r="AI121" s="65"/>
      <c r="AJ121" s="65"/>
    </row>
    <row r="122" spans="2:36" s="129" customFormat="1" ht="21.75" customHeight="1">
      <c r="B122" s="126"/>
      <c r="C122" s="126"/>
      <c r="D122" s="127"/>
      <c r="E122" s="863"/>
      <c r="F122" s="66"/>
      <c r="G122" s="66"/>
      <c r="H122" s="128"/>
      <c r="I122" s="66"/>
      <c r="J122" s="66"/>
      <c r="L122" s="130"/>
      <c r="M122" s="131"/>
      <c r="N122" s="126"/>
      <c r="O122" s="132"/>
      <c r="P122" s="131"/>
      <c r="Q122" s="131"/>
      <c r="R122" s="133"/>
      <c r="S122" s="395"/>
      <c r="T122" s="133"/>
      <c r="U122" s="65"/>
      <c r="V122" s="65"/>
      <c r="W122" s="65"/>
      <c r="X122" s="133"/>
      <c r="Y122" s="133"/>
      <c r="Z122" s="65"/>
      <c r="AA122" s="1028"/>
      <c r="AB122" s="65"/>
      <c r="AC122" s="65"/>
      <c r="AD122" s="65"/>
      <c r="AE122" s="65"/>
      <c r="AF122" s="65"/>
      <c r="AG122" s="65"/>
      <c r="AH122" s="65"/>
      <c r="AI122" s="65"/>
      <c r="AJ122" s="65"/>
    </row>
    <row r="123" spans="2:36" s="129" customFormat="1" ht="21.75" customHeight="1">
      <c r="B123" s="126"/>
      <c r="C123" s="126"/>
      <c r="D123" s="127"/>
      <c r="E123" s="863"/>
      <c r="F123" s="66"/>
      <c r="G123" s="66"/>
      <c r="H123" s="128"/>
      <c r="I123" s="66"/>
      <c r="J123" s="66"/>
      <c r="L123" s="130"/>
      <c r="M123" s="131"/>
      <c r="N123" s="126"/>
      <c r="O123" s="132"/>
      <c r="P123" s="131"/>
      <c r="Q123" s="131"/>
      <c r="R123" s="133"/>
      <c r="S123" s="395"/>
      <c r="T123" s="133"/>
      <c r="U123" s="65"/>
      <c r="V123" s="65"/>
      <c r="W123" s="65"/>
      <c r="X123" s="133"/>
      <c r="Y123" s="133"/>
      <c r="Z123" s="65"/>
      <c r="AA123" s="1028"/>
      <c r="AB123" s="65"/>
      <c r="AC123" s="65"/>
      <c r="AD123" s="65"/>
      <c r="AE123" s="65"/>
      <c r="AF123" s="65"/>
      <c r="AG123" s="65"/>
      <c r="AH123" s="65"/>
      <c r="AI123" s="65"/>
      <c r="AJ123" s="65"/>
    </row>
    <row r="124" spans="2:36" s="129" customFormat="1" ht="21.75" customHeight="1">
      <c r="B124" s="126"/>
      <c r="C124" s="126"/>
      <c r="D124" s="127"/>
      <c r="E124" s="863"/>
      <c r="F124" s="66"/>
      <c r="G124" s="66"/>
      <c r="H124" s="128"/>
      <c r="I124" s="66"/>
      <c r="J124" s="66"/>
      <c r="L124" s="130"/>
      <c r="M124" s="131"/>
      <c r="N124" s="126"/>
      <c r="O124" s="132"/>
      <c r="P124" s="131"/>
      <c r="Q124" s="131"/>
      <c r="R124" s="133"/>
      <c r="S124" s="395"/>
      <c r="T124" s="133"/>
      <c r="U124" s="65"/>
      <c r="V124" s="65"/>
      <c r="W124" s="65"/>
      <c r="X124" s="133"/>
      <c r="Y124" s="133"/>
      <c r="Z124" s="65"/>
      <c r="AA124" s="1028"/>
      <c r="AB124" s="65"/>
      <c r="AC124" s="65"/>
      <c r="AD124" s="65"/>
      <c r="AE124" s="65"/>
      <c r="AF124" s="65"/>
      <c r="AG124" s="65"/>
      <c r="AH124" s="65"/>
      <c r="AI124" s="65"/>
      <c r="AJ124" s="65"/>
    </row>
    <row r="125" spans="2:36" s="129" customFormat="1" ht="21.75" customHeight="1">
      <c r="B125" s="126"/>
      <c r="C125" s="126"/>
      <c r="D125" s="127"/>
      <c r="E125" s="863"/>
      <c r="F125" s="66"/>
      <c r="G125" s="66"/>
      <c r="H125" s="128"/>
      <c r="I125" s="66"/>
      <c r="J125" s="66"/>
      <c r="L125" s="130"/>
      <c r="M125" s="131"/>
      <c r="N125" s="126"/>
      <c r="O125" s="132"/>
      <c r="P125" s="131"/>
      <c r="Q125" s="131"/>
      <c r="R125" s="133"/>
      <c r="S125" s="395"/>
      <c r="T125" s="133"/>
      <c r="U125" s="65"/>
      <c r="V125" s="65"/>
      <c r="W125" s="65"/>
      <c r="X125" s="133"/>
      <c r="Y125" s="133"/>
      <c r="Z125" s="65"/>
      <c r="AA125" s="1028"/>
      <c r="AB125" s="65"/>
      <c r="AC125" s="65"/>
      <c r="AD125" s="65"/>
      <c r="AE125" s="65"/>
      <c r="AF125" s="65"/>
      <c r="AG125" s="65"/>
      <c r="AH125" s="65"/>
      <c r="AI125" s="65"/>
      <c r="AJ125" s="65"/>
    </row>
    <row r="126" spans="2:36" s="129" customFormat="1" ht="21.75" customHeight="1">
      <c r="B126" s="126"/>
      <c r="C126" s="126"/>
      <c r="D126" s="127"/>
      <c r="E126" s="863"/>
      <c r="F126" s="66"/>
      <c r="G126" s="66"/>
      <c r="H126" s="128"/>
      <c r="I126" s="66"/>
      <c r="J126" s="66"/>
      <c r="L126" s="130"/>
      <c r="M126" s="131"/>
      <c r="N126" s="126"/>
      <c r="O126" s="132"/>
      <c r="P126" s="131"/>
      <c r="Q126" s="131"/>
      <c r="R126" s="133"/>
      <c r="S126" s="395"/>
      <c r="T126" s="133"/>
      <c r="U126" s="65"/>
      <c r="V126" s="65"/>
      <c r="W126" s="65"/>
      <c r="X126" s="133"/>
      <c r="Y126" s="133"/>
      <c r="Z126" s="65"/>
      <c r="AA126" s="1028"/>
      <c r="AB126" s="65"/>
      <c r="AC126" s="65"/>
      <c r="AD126" s="65"/>
      <c r="AE126" s="65"/>
      <c r="AF126" s="65"/>
      <c r="AG126" s="65"/>
      <c r="AH126" s="65"/>
      <c r="AI126" s="65"/>
      <c r="AJ126" s="65"/>
    </row>
    <row r="127" spans="2:36" s="129" customFormat="1" ht="21.75" customHeight="1">
      <c r="B127" s="126"/>
      <c r="C127" s="126"/>
      <c r="D127" s="127"/>
      <c r="E127" s="863"/>
      <c r="F127" s="66"/>
      <c r="G127" s="66"/>
      <c r="H127" s="128"/>
      <c r="I127" s="66"/>
      <c r="J127" s="66"/>
      <c r="L127" s="130"/>
      <c r="M127" s="131"/>
      <c r="N127" s="126"/>
      <c r="O127" s="132"/>
      <c r="P127" s="131"/>
      <c r="Q127" s="131"/>
      <c r="R127" s="133"/>
      <c r="S127" s="395"/>
      <c r="T127" s="133"/>
      <c r="U127" s="65"/>
      <c r="V127" s="65"/>
      <c r="W127" s="65"/>
      <c r="X127" s="133"/>
      <c r="Y127" s="133"/>
      <c r="Z127" s="65"/>
      <c r="AA127" s="1028"/>
      <c r="AB127" s="65"/>
      <c r="AC127" s="65"/>
      <c r="AD127" s="65"/>
      <c r="AE127" s="65"/>
      <c r="AF127" s="65"/>
      <c r="AG127" s="65"/>
      <c r="AH127" s="65"/>
      <c r="AI127" s="65"/>
      <c r="AJ127" s="65"/>
    </row>
    <row r="128" spans="2:36" s="129" customFormat="1" ht="21.75" customHeight="1">
      <c r="B128" s="126"/>
      <c r="C128" s="126"/>
      <c r="D128" s="127"/>
      <c r="E128" s="863"/>
      <c r="F128" s="66"/>
      <c r="G128" s="66"/>
      <c r="H128" s="128"/>
      <c r="I128" s="66"/>
      <c r="J128" s="66"/>
      <c r="L128" s="130"/>
      <c r="M128" s="131"/>
      <c r="N128" s="126"/>
      <c r="O128" s="132"/>
      <c r="P128" s="131"/>
      <c r="Q128" s="131"/>
      <c r="R128" s="133"/>
      <c r="S128" s="395"/>
      <c r="T128" s="133"/>
      <c r="U128" s="65"/>
      <c r="V128" s="65"/>
      <c r="W128" s="65"/>
      <c r="X128" s="133"/>
      <c r="Y128" s="133"/>
      <c r="Z128" s="65"/>
      <c r="AA128" s="1028"/>
      <c r="AB128" s="65"/>
      <c r="AC128" s="65"/>
      <c r="AD128" s="65"/>
      <c r="AE128" s="65"/>
      <c r="AF128" s="65"/>
      <c r="AG128" s="65"/>
      <c r="AH128" s="65"/>
      <c r="AI128" s="65"/>
      <c r="AJ128" s="65"/>
    </row>
    <row r="129" spans="2:36" s="129" customFormat="1" ht="21.75" customHeight="1">
      <c r="B129" s="126"/>
      <c r="C129" s="126"/>
      <c r="D129" s="127"/>
      <c r="E129" s="863"/>
      <c r="F129" s="66"/>
      <c r="G129" s="66"/>
      <c r="H129" s="128"/>
      <c r="I129" s="66"/>
      <c r="J129" s="66"/>
      <c r="L129" s="130"/>
      <c r="M129" s="131"/>
      <c r="N129" s="126"/>
      <c r="O129" s="132"/>
      <c r="P129" s="131"/>
      <c r="Q129" s="131"/>
      <c r="R129" s="133"/>
      <c r="S129" s="395"/>
      <c r="T129" s="133"/>
      <c r="U129" s="65"/>
      <c r="V129" s="65"/>
      <c r="W129" s="65"/>
      <c r="X129" s="133"/>
      <c r="Y129" s="133"/>
      <c r="Z129" s="65"/>
      <c r="AA129" s="1028"/>
      <c r="AB129" s="65"/>
      <c r="AC129" s="65"/>
      <c r="AD129" s="65"/>
      <c r="AE129" s="65"/>
      <c r="AF129" s="65"/>
      <c r="AG129" s="65"/>
      <c r="AH129" s="65"/>
      <c r="AI129" s="65"/>
      <c r="AJ129" s="65"/>
    </row>
    <row r="130" spans="2:36" s="129" customFormat="1" ht="21.75" customHeight="1">
      <c r="B130" s="126"/>
      <c r="C130" s="126"/>
      <c r="D130" s="127"/>
      <c r="E130" s="863"/>
      <c r="F130" s="66"/>
      <c r="G130" s="66"/>
      <c r="H130" s="128"/>
      <c r="I130" s="66"/>
      <c r="J130" s="66"/>
      <c r="L130" s="130"/>
      <c r="M130" s="131"/>
      <c r="N130" s="126"/>
      <c r="O130" s="132"/>
      <c r="P130" s="131"/>
      <c r="Q130" s="131"/>
      <c r="R130" s="133"/>
      <c r="S130" s="395"/>
      <c r="T130" s="133"/>
      <c r="U130" s="65"/>
      <c r="V130" s="65"/>
      <c r="W130" s="65"/>
      <c r="X130" s="133"/>
      <c r="Y130" s="15"/>
      <c r="Z130" s="65"/>
      <c r="AA130" s="1028"/>
      <c r="AB130" s="65"/>
      <c r="AC130" s="65"/>
      <c r="AD130" s="65"/>
      <c r="AE130" s="65"/>
      <c r="AF130" s="65"/>
      <c r="AG130" s="65"/>
      <c r="AH130" s="65"/>
      <c r="AI130" s="65"/>
      <c r="AJ130" s="65"/>
    </row>
    <row r="131" spans="2:36" s="129" customFormat="1" ht="21.75" customHeight="1">
      <c r="B131" s="126"/>
      <c r="C131" s="126"/>
      <c r="D131" s="127"/>
      <c r="E131" s="863"/>
      <c r="F131" s="66"/>
      <c r="G131" s="66"/>
      <c r="H131" s="128"/>
      <c r="I131" s="66"/>
      <c r="J131" s="66"/>
      <c r="L131" s="130"/>
      <c r="M131" s="131"/>
      <c r="N131" s="126"/>
      <c r="O131" s="132"/>
      <c r="P131" s="131"/>
      <c r="Q131" s="131"/>
      <c r="R131" s="133"/>
      <c r="S131" s="395"/>
      <c r="T131" s="133"/>
      <c r="U131" s="65"/>
      <c r="V131" s="65"/>
      <c r="W131" s="65"/>
      <c r="X131" s="133"/>
      <c r="Y131" s="15"/>
      <c r="Z131" s="65"/>
      <c r="AA131" s="1028"/>
      <c r="AB131" s="65"/>
      <c r="AC131" s="65"/>
      <c r="AD131" s="65"/>
      <c r="AE131" s="65"/>
      <c r="AF131" s="65"/>
      <c r="AG131" s="65"/>
      <c r="AH131" s="65"/>
      <c r="AI131" s="65"/>
      <c r="AJ131" s="65"/>
    </row>
    <row r="132" spans="2:36" s="129" customFormat="1" ht="21.75" customHeight="1">
      <c r="B132" s="126"/>
      <c r="C132" s="126"/>
      <c r="D132" s="127"/>
      <c r="E132" s="863"/>
      <c r="F132" s="66"/>
      <c r="G132" s="66"/>
      <c r="H132" s="128"/>
      <c r="I132" s="66"/>
      <c r="J132" s="66"/>
      <c r="L132" s="130"/>
      <c r="M132" s="131"/>
      <c r="N132" s="126"/>
      <c r="O132" s="132"/>
      <c r="P132" s="131"/>
      <c r="Q132" s="131"/>
      <c r="R132" s="133"/>
      <c r="S132" s="395"/>
      <c r="T132" s="133"/>
      <c r="U132" s="65"/>
      <c r="V132" s="65"/>
      <c r="W132" s="65"/>
      <c r="X132" s="133"/>
      <c r="Y132" s="15"/>
      <c r="Z132" s="65"/>
      <c r="AA132" s="1028"/>
      <c r="AB132" s="65"/>
      <c r="AC132" s="65"/>
      <c r="AD132" s="65"/>
      <c r="AE132" s="65"/>
      <c r="AF132" s="65"/>
      <c r="AG132" s="65"/>
      <c r="AH132" s="65"/>
      <c r="AI132" s="65"/>
      <c r="AJ132" s="65"/>
    </row>
    <row r="133" spans="2:36" s="129" customFormat="1" ht="21.75" customHeight="1">
      <c r="B133" s="126"/>
      <c r="C133" s="126"/>
      <c r="D133" s="127"/>
      <c r="E133" s="863"/>
      <c r="F133" s="66"/>
      <c r="G133" s="66"/>
      <c r="H133" s="128"/>
      <c r="I133" s="66"/>
      <c r="J133" s="66"/>
      <c r="L133" s="130"/>
      <c r="M133" s="131"/>
      <c r="N133" s="126"/>
      <c r="O133" s="132"/>
      <c r="P133" s="131"/>
      <c r="Q133" s="131"/>
      <c r="R133" s="133"/>
      <c r="S133" s="395"/>
      <c r="T133" s="133"/>
      <c r="U133" s="65"/>
      <c r="V133" s="65"/>
      <c r="W133" s="65"/>
      <c r="X133" s="133"/>
      <c r="Y133" s="15"/>
      <c r="Z133" s="65"/>
      <c r="AA133" s="1028"/>
      <c r="AB133" s="65"/>
      <c r="AC133" s="65"/>
      <c r="AD133" s="65"/>
      <c r="AE133" s="65"/>
      <c r="AF133" s="65"/>
      <c r="AG133" s="65"/>
      <c r="AH133" s="65"/>
      <c r="AI133" s="65"/>
      <c r="AJ133" s="65"/>
    </row>
    <row r="134" spans="2:36" s="129" customFormat="1" ht="21.75" customHeight="1">
      <c r="B134" s="126"/>
      <c r="C134" s="126"/>
      <c r="D134" s="127"/>
      <c r="E134" s="863"/>
      <c r="F134" s="66"/>
      <c r="G134" s="66"/>
      <c r="H134" s="128"/>
      <c r="I134" s="66"/>
      <c r="J134" s="66"/>
      <c r="L134" s="130"/>
      <c r="M134" s="131"/>
      <c r="N134" s="126"/>
      <c r="O134" s="132"/>
      <c r="P134" s="131"/>
      <c r="Q134" s="131"/>
      <c r="R134" s="133"/>
      <c r="S134" s="395"/>
      <c r="T134" s="133"/>
      <c r="U134" s="65"/>
      <c r="V134" s="65"/>
      <c r="W134" s="65"/>
      <c r="X134" s="133"/>
      <c r="Y134" s="15"/>
      <c r="Z134" s="65"/>
      <c r="AA134" s="1028"/>
      <c r="AB134" s="65"/>
      <c r="AC134" s="65"/>
      <c r="AD134" s="65"/>
      <c r="AE134" s="65"/>
      <c r="AF134" s="65"/>
      <c r="AG134" s="65"/>
      <c r="AH134" s="65"/>
      <c r="AI134" s="65"/>
      <c r="AJ134" s="65"/>
    </row>
    <row r="135" spans="2:36" s="129" customFormat="1" ht="21.75" customHeight="1">
      <c r="B135" s="126"/>
      <c r="C135" s="126"/>
      <c r="D135" s="127"/>
      <c r="E135" s="863"/>
      <c r="F135" s="66"/>
      <c r="G135" s="66"/>
      <c r="H135" s="128"/>
      <c r="I135" s="66"/>
      <c r="J135" s="66"/>
      <c r="L135" s="130"/>
      <c r="M135" s="131"/>
      <c r="N135" s="126"/>
      <c r="O135" s="132"/>
      <c r="P135" s="131"/>
      <c r="Q135" s="131"/>
      <c r="R135" s="133"/>
      <c r="S135" s="395"/>
      <c r="T135" s="133"/>
      <c r="U135" s="65"/>
      <c r="V135" s="65"/>
      <c r="W135" s="65"/>
      <c r="X135" s="133"/>
      <c r="Y135" s="15"/>
      <c r="Z135" s="65"/>
      <c r="AA135" s="1028"/>
      <c r="AB135" s="65"/>
      <c r="AC135" s="65"/>
      <c r="AD135" s="65"/>
      <c r="AE135" s="65"/>
      <c r="AF135" s="65"/>
      <c r="AG135" s="65"/>
      <c r="AH135" s="65"/>
      <c r="AI135" s="65"/>
      <c r="AJ135" s="65"/>
    </row>
    <row r="136" spans="2:36" s="129" customFormat="1" ht="21.75" customHeight="1">
      <c r="B136" s="126"/>
      <c r="C136" s="126"/>
      <c r="D136" s="127"/>
      <c r="E136" s="863"/>
      <c r="F136" s="66"/>
      <c r="G136" s="66"/>
      <c r="H136" s="128"/>
      <c r="I136" s="66"/>
      <c r="J136" s="66"/>
      <c r="L136" s="130"/>
      <c r="M136" s="131"/>
      <c r="N136" s="126"/>
      <c r="O136" s="132"/>
      <c r="P136" s="131"/>
      <c r="Q136" s="131"/>
      <c r="R136" s="133"/>
      <c r="S136" s="395"/>
      <c r="T136" s="133"/>
      <c r="U136" s="65"/>
      <c r="V136" s="65"/>
      <c r="W136" s="65"/>
      <c r="X136" s="133"/>
      <c r="Y136" s="15"/>
      <c r="Z136" s="65"/>
      <c r="AA136" s="1028"/>
      <c r="AB136" s="65"/>
      <c r="AC136" s="65"/>
      <c r="AD136" s="65"/>
      <c r="AE136" s="65"/>
      <c r="AF136" s="65"/>
      <c r="AG136" s="65"/>
      <c r="AH136" s="65"/>
      <c r="AI136" s="65"/>
      <c r="AJ136" s="65"/>
    </row>
    <row r="137" spans="2:36" s="10" customFormat="1" ht="21.75" customHeight="1">
      <c r="B137" s="6"/>
      <c r="C137" s="6"/>
      <c r="D137" s="7"/>
      <c r="E137" s="864"/>
      <c r="F137" s="8"/>
      <c r="G137" s="8"/>
      <c r="H137" s="9"/>
      <c r="I137" s="8"/>
      <c r="J137" s="8"/>
      <c r="L137" s="11"/>
      <c r="M137" s="12"/>
      <c r="N137" s="13"/>
      <c r="O137" s="14"/>
      <c r="P137" s="12"/>
      <c r="Q137" s="12"/>
      <c r="R137" s="15"/>
      <c r="S137" s="377"/>
      <c r="T137" s="15"/>
      <c r="U137" s="16"/>
      <c r="V137" s="16"/>
      <c r="W137" s="16"/>
      <c r="X137" s="133"/>
      <c r="Y137" s="15"/>
      <c r="Z137" s="16"/>
      <c r="AA137" s="1046"/>
      <c r="AB137" s="16"/>
      <c r="AC137" s="16"/>
      <c r="AD137" s="16"/>
      <c r="AE137" s="134"/>
      <c r="AF137" s="134"/>
      <c r="AG137" s="134"/>
      <c r="AH137" s="134"/>
      <c r="AI137" s="134"/>
      <c r="AJ137" s="134"/>
    </row>
    <row r="138" spans="2:36" s="10" customFormat="1" ht="21.75" customHeight="1">
      <c r="B138" s="6"/>
      <c r="C138" s="6"/>
      <c r="D138" s="7"/>
      <c r="E138" s="864"/>
      <c r="F138" s="8"/>
      <c r="G138" s="8"/>
      <c r="H138" s="9"/>
      <c r="I138" s="8"/>
      <c r="J138" s="8"/>
      <c r="L138" s="11"/>
      <c r="M138" s="12"/>
      <c r="N138" s="13"/>
      <c r="O138" s="14"/>
      <c r="P138" s="12"/>
      <c r="Q138" s="12"/>
      <c r="R138" s="15"/>
      <c r="S138" s="377"/>
      <c r="T138" s="15"/>
      <c r="U138" s="16"/>
      <c r="V138" s="16"/>
      <c r="W138" s="16"/>
      <c r="X138" s="133"/>
      <c r="Y138" s="15"/>
      <c r="Z138" s="16"/>
      <c r="AA138" s="1046"/>
      <c r="AB138" s="16"/>
      <c r="AC138" s="16"/>
      <c r="AD138" s="16"/>
      <c r="AE138" s="134"/>
      <c r="AF138" s="134"/>
      <c r="AG138" s="134"/>
      <c r="AH138" s="134"/>
      <c r="AI138" s="134"/>
      <c r="AJ138" s="134"/>
    </row>
    <row r="139" spans="2:36" s="10" customFormat="1" ht="21.75" customHeight="1">
      <c r="B139" s="6"/>
      <c r="C139" s="6"/>
      <c r="D139" s="7"/>
      <c r="E139" s="864"/>
      <c r="F139" s="8"/>
      <c r="G139" s="8"/>
      <c r="H139" s="9"/>
      <c r="I139" s="8"/>
      <c r="J139" s="8"/>
      <c r="L139" s="11"/>
      <c r="M139" s="12"/>
      <c r="N139" s="13"/>
      <c r="O139" s="14"/>
      <c r="P139" s="12"/>
      <c r="Q139" s="12"/>
      <c r="R139" s="15"/>
      <c r="S139" s="377"/>
      <c r="T139" s="15"/>
      <c r="U139" s="16"/>
      <c r="V139" s="16"/>
      <c r="W139" s="16"/>
      <c r="X139" s="133"/>
      <c r="Y139" s="15"/>
      <c r="Z139" s="16"/>
      <c r="AA139" s="1046"/>
      <c r="AB139" s="16"/>
      <c r="AC139" s="16"/>
      <c r="AD139" s="16"/>
      <c r="AE139" s="134"/>
      <c r="AF139" s="134"/>
      <c r="AG139" s="134"/>
      <c r="AH139" s="134"/>
      <c r="AI139" s="134"/>
      <c r="AJ139" s="134"/>
    </row>
    <row r="140" spans="2:36" s="10" customFormat="1" ht="21.75" customHeight="1">
      <c r="B140" s="6"/>
      <c r="C140" s="6"/>
      <c r="D140" s="7"/>
      <c r="E140" s="864"/>
      <c r="F140" s="8"/>
      <c r="G140" s="8"/>
      <c r="H140" s="9"/>
      <c r="I140" s="8"/>
      <c r="J140" s="8"/>
      <c r="L140" s="11"/>
      <c r="M140" s="12"/>
      <c r="N140" s="13"/>
      <c r="O140" s="14"/>
      <c r="P140" s="12"/>
      <c r="Q140" s="12"/>
      <c r="R140" s="15"/>
      <c r="S140" s="377"/>
      <c r="T140" s="15"/>
      <c r="U140" s="16"/>
      <c r="V140" s="16"/>
      <c r="W140" s="16"/>
      <c r="X140" s="133"/>
      <c r="Y140" s="15"/>
      <c r="Z140" s="16"/>
      <c r="AA140" s="1046"/>
      <c r="AB140" s="16"/>
      <c r="AC140" s="16"/>
      <c r="AD140" s="16"/>
      <c r="AE140" s="134"/>
      <c r="AF140" s="134"/>
      <c r="AG140" s="134"/>
      <c r="AH140" s="134"/>
      <c r="AI140" s="134"/>
      <c r="AJ140" s="134"/>
    </row>
    <row r="141" spans="2:36" s="10" customFormat="1" ht="21.75" customHeight="1">
      <c r="B141" s="6"/>
      <c r="C141" s="6"/>
      <c r="D141" s="7"/>
      <c r="E141" s="864"/>
      <c r="F141" s="8"/>
      <c r="G141" s="8"/>
      <c r="H141" s="9"/>
      <c r="I141" s="8"/>
      <c r="J141" s="8"/>
      <c r="L141" s="11"/>
      <c r="M141" s="12"/>
      <c r="N141" s="13"/>
      <c r="O141" s="14"/>
      <c r="P141" s="12"/>
      <c r="Q141" s="12"/>
      <c r="R141" s="15"/>
      <c r="S141" s="377"/>
      <c r="T141" s="15"/>
      <c r="U141" s="16"/>
      <c r="V141" s="16"/>
      <c r="W141" s="16"/>
      <c r="X141" s="133"/>
      <c r="Y141" s="15"/>
      <c r="Z141" s="16"/>
      <c r="AA141" s="1046"/>
      <c r="AB141" s="16"/>
      <c r="AC141" s="16"/>
      <c r="AD141" s="16"/>
      <c r="AE141" s="134"/>
      <c r="AF141" s="134"/>
      <c r="AG141" s="134"/>
      <c r="AH141" s="134"/>
      <c r="AI141" s="134"/>
      <c r="AJ141" s="134"/>
    </row>
    <row r="142" spans="2:36" s="10" customFormat="1" ht="21.75" customHeight="1">
      <c r="B142" s="6"/>
      <c r="C142" s="6"/>
      <c r="D142" s="7"/>
      <c r="E142" s="864"/>
      <c r="F142" s="8"/>
      <c r="G142" s="8"/>
      <c r="H142" s="9"/>
      <c r="I142" s="8"/>
      <c r="J142" s="8"/>
      <c r="L142" s="11"/>
      <c r="M142" s="12"/>
      <c r="N142" s="13"/>
      <c r="O142" s="14"/>
      <c r="P142" s="12"/>
      <c r="Q142" s="12"/>
      <c r="R142" s="15"/>
      <c r="S142" s="377"/>
      <c r="T142" s="15"/>
      <c r="U142" s="16"/>
      <c r="V142" s="16"/>
      <c r="W142" s="16"/>
      <c r="X142" s="133"/>
      <c r="Y142" s="15"/>
      <c r="Z142" s="16"/>
      <c r="AA142" s="1046"/>
      <c r="AB142" s="16"/>
      <c r="AC142" s="16"/>
      <c r="AD142" s="16"/>
      <c r="AE142" s="134"/>
      <c r="AF142" s="134"/>
      <c r="AG142" s="134"/>
      <c r="AH142" s="134"/>
      <c r="AI142" s="134"/>
      <c r="AJ142" s="134"/>
    </row>
    <row r="143" spans="2:36" s="10" customFormat="1" ht="21.75" customHeight="1">
      <c r="B143" s="6"/>
      <c r="C143" s="6"/>
      <c r="D143" s="7"/>
      <c r="E143" s="864"/>
      <c r="F143" s="8"/>
      <c r="G143" s="8"/>
      <c r="H143" s="9"/>
      <c r="I143" s="8"/>
      <c r="J143" s="8"/>
      <c r="L143" s="11"/>
      <c r="M143" s="12"/>
      <c r="N143" s="13"/>
      <c r="O143" s="14"/>
      <c r="P143" s="12"/>
      <c r="Q143" s="12"/>
      <c r="R143" s="15"/>
      <c r="S143" s="377"/>
      <c r="T143" s="15"/>
      <c r="U143" s="16"/>
      <c r="V143" s="16"/>
      <c r="W143" s="16"/>
      <c r="X143" s="133"/>
      <c r="Y143" s="15"/>
      <c r="Z143" s="16"/>
      <c r="AA143" s="1046"/>
      <c r="AB143" s="16"/>
      <c r="AC143" s="16"/>
      <c r="AD143" s="16"/>
      <c r="AE143" s="134"/>
      <c r="AF143" s="134"/>
      <c r="AG143" s="134"/>
      <c r="AH143" s="134"/>
      <c r="AI143" s="134"/>
      <c r="AJ143" s="134"/>
    </row>
  </sheetData>
  <mergeCells count="17">
    <mergeCell ref="N6:O6"/>
    <mergeCell ref="P6:Q6"/>
    <mergeCell ref="T60:W60"/>
    <mergeCell ref="B1:X1"/>
    <mergeCell ref="B2:X2"/>
    <mergeCell ref="N4:T4"/>
    <mergeCell ref="U4:U5"/>
    <mergeCell ref="V4:V5"/>
    <mergeCell ref="W4:W5"/>
    <mergeCell ref="N5:Q5"/>
    <mergeCell ref="R5:S5"/>
    <mergeCell ref="D75:M75"/>
    <mergeCell ref="D4:D6"/>
    <mergeCell ref="E4:G4"/>
    <mergeCell ref="H4:J4"/>
    <mergeCell ref="L4:M4"/>
    <mergeCell ref="L5:M5"/>
  </mergeCells>
  <pageMargins left="0.31496062992125984" right="0.59055118110236227" top="0.86614173228346458" bottom="0.51181102362204722" header="0.78740157480314965" footer="0.51181102362204722"/>
  <pageSetup paperSize="9" scale="52" orientation="landscape" r:id="rId1"/>
  <rowBreaks count="1" manualBreakCount="1">
    <brk id="56" min="1" max="2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27"/>
  <sheetViews>
    <sheetView view="pageBreakPreview" topLeftCell="B31" zoomScale="80" zoomScaleSheetLayoutView="80" workbookViewId="0">
      <selection activeCell="F15" sqref="F15"/>
    </sheetView>
  </sheetViews>
  <sheetFormatPr defaultRowHeight="23.25"/>
  <cols>
    <col min="1" max="1" width="7.87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9" width="9.625" style="8" customWidth="1"/>
    <col min="10" max="10" width="11" style="8" customWidth="1"/>
    <col min="11" max="11" width="9.25" style="8" customWidth="1"/>
    <col min="12" max="12" width="9" style="11" customWidth="1"/>
    <col min="13" max="13" width="10.625" style="13" customWidth="1"/>
    <col min="14" max="14" width="5.5" style="13" customWidth="1"/>
    <col min="15" max="15" width="5.5" style="14" customWidth="1"/>
    <col min="16" max="17" width="5.5" style="12" customWidth="1"/>
    <col min="18" max="18" width="7.625" style="15" customWidth="1"/>
    <col min="19" max="19" width="7.625" style="1219" customWidth="1"/>
    <col min="20" max="20" width="10.875" style="16" customWidth="1"/>
    <col min="21" max="23" width="9.875" style="16" customWidth="1"/>
    <col min="24" max="25" width="7.625" style="15" customWidth="1"/>
    <col min="26" max="29" width="9" style="16"/>
    <col min="30" max="35" width="9" style="134"/>
    <col min="36" max="16384" width="9" style="8"/>
  </cols>
  <sheetData>
    <row r="1" spans="1:35" s="1330" customFormat="1" ht="29.25">
      <c r="B1" s="1336"/>
      <c r="C1" s="1336"/>
      <c r="D1" s="2436" t="s">
        <v>101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51"/>
      <c r="Y1" s="1351"/>
    </row>
    <row r="2" spans="1:35" s="1334" customFormat="1" ht="23.25" customHeight="1">
      <c r="B2" s="1332"/>
      <c r="C2" s="1332"/>
      <c r="D2" s="2436" t="s">
        <v>1142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28"/>
      <c r="Y2" s="1333"/>
    </row>
    <row r="3" spans="1:35" ht="27.75" customHeight="1">
      <c r="Y3" s="671"/>
    </row>
    <row r="4" spans="1:35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5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5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1238" t="s">
        <v>1409</v>
      </c>
      <c r="AA6" s="1047"/>
    </row>
    <row r="7" spans="1:35" s="50" customFormat="1">
      <c r="B7" s="40"/>
      <c r="C7" s="40"/>
      <c r="D7" s="42" t="s">
        <v>38</v>
      </c>
      <c r="E7" s="43"/>
      <c r="F7" s="43"/>
      <c r="G7" s="46"/>
      <c r="H7" s="46"/>
      <c r="I7" s="46"/>
      <c r="J7" s="46"/>
      <c r="K7" s="46"/>
      <c r="L7" s="45"/>
      <c r="M7" s="44"/>
      <c r="N7" s="40"/>
      <c r="O7" s="47"/>
      <c r="P7" s="48"/>
      <c r="Q7" s="49"/>
      <c r="R7" s="44"/>
      <c r="S7" s="1220"/>
      <c r="T7" s="46"/>
      <c r="U7" s="46"/>
      <c r="V7" s="46"/>
      <c r="W7" s="46"/>
      <c r="X7" s="44"/>
      <c r="Y7" s="826"/>
    </row>
    <row r="8" spans="1:35" s="66" customFormat="1">
      <c r="A8" s="65" t="s">
        <v>784</v>
      </c>
      <c r="B8" s="59">
        <v>1</v>
      </c>
      <c r="C8" s="59">
        <v>1</v>
      </c>
      <c r="D8" s="79" t="s">
        <v>1143</v>
      </c>
      <c r="E8" s="147"/>
      <c r="F8" s="147">
        <v>40000</v>
      </c>
      <c r="G8" s="56"/>
      <c r="H8" s="56"/>
      <c r="I8" s="595">
        <v>34570</v>
      </c>
      <c r="J8" s="56"/>
      <c r="K8" s="553">
        <f>F8-I8</f>
        <v>5430</v>
      </c>
      <c r="L8" s="57" t="s">
        <v>44</v>
      </c>
      <c r="M8" s="1017" t="s">
        <v>1461</v>
      </c>
      <c r="N8" s="59">
        <v>300</v>
      </c>
      <c r="O8" s="85" t="s">
        <v>31</v>
      </c>
      <c r="P8" s="61">
        <v>300</v>
      </c>
      <c r="Q8" s="60" t="s">
        <v>31</v>
      </c>
      <c r="R8" s="62">
        <v>80</v>
      </c>
      <c r="S8" s="501">
        <v>81.3</v>
      </c>
      <c r="T8" s="163" t="s">
        <v>170</v>
      </c>
      <c r="U8" s="163" t="s">
        <v>131</v>
      </c>
      <c r="V8" s="163" t="s">
        <v>170</v>
      </c>
      <c r="W8" s="163" t="s">
        <v>131</v>
      </c>
      <c r="X8" s="62" t="s">
        <v>41</v>
      </c>
      <c r="Y8" s="163" t="s">
        <v>170</v>
      </c>
      <c r="Z8" s="65" t="s">
        <v>33</v>
      </c>
      <c r="AA8" s="65"/>
      <c r="AB8" s="65"/>
      <c r="AC8" s="65"/>
      <c r="AD8" s="65"/>
      <c r="AE8" s="65"/>
      <c r="AF8" s="65"/>
      <c r="AG8" s="65"/>
      <c r="AH8" s="65"/>
      <c r="AI8" s="65"/>
    </row>
    <row r="9" spans="1:35" s="50" customFormat="1">
      <c r="B9" s="40"/>
      <c r="C9" s="40"/>
      <c r="D9" s="42" t="s">
        <v>1144</v>
      </c>
      <c r="E9" s="43"/>
      <c r="F9" s="43"/>
      <c r="G9" s="46"/>
      <c r="H9" s="46"/>
      <c r="I9" s="46"/>
      <c r="J9" s="46"/>
      <c r="K9" s="46"/>
      <c r="L9" s="45"/>
      <c r="M9" s="44"/>
      <c r="N9" s="40"/>
      <c r="O9" s="47"/>
      <c r="P9" s="48"/>
      <c r="Q9" s="49"/>
      <c r="R9" s="44"/>
      <c r="S9" s="1220"/>
      <c r="T9" s="46"/>
      <c r="U9" s="46"/>
      <c r="V9" s="46"/>
      <c r="W9" s="46"/>
      <c r="X9" s="44"/>
      <c r="Y9" s="668"/>
    </row>
    <row r="10" spans="1:35" s="186" customFormat="1">
      <c r="A10" s="65" t="s">
        <v>778</v>
      </c>
      <c r="B10" s="69">
        <v>2</v>
      </c>
      <c r="C10" s="69">
        <v>1</v>
      </c>
      <c r="D10" s="226" t="s">
        <v>1145</v>
      </c>
      <c r="E10" s="90">
        <v>79000</v>
      </c>
      <c r="F10" s="184"/>
      <c r="G10" s="184"/>
      <c r="H10" s="184"/>
      <c r="I10" s="184"/>
      <c r="J10" s="184"/>
      <c r="K10" s="184"/>
      <c r="L10" s="515">
        <v>20911</v>
      </c>
      <c r="M10" s="68"/>
      <c r="N10" s="69">
        <v>50</v>
      </c>
      <c r="O10" s="75" t="s">
        <v>31</v>
      </c>
      <c r="P10" s="92"/>
      <c r="Q10" s="93"/>
      <c r="R10" s="68">
        <v>80</v>
      </c>
      <c r="S10" s="275"/>
      <c r="T10" s="67"/>
      <c r="U10" s="67"/>
      <c r="V10" s="67"/>
      <c r="W10" s="67"/>
      <c r="X10" s="68" t="s">
        <v>41</v>
      </c>
      <c r="Y10" s="163" t="s">
        <v>131</v>
      </c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spans="1:35" s="66" customFormat="1" ht="46.5">
      <c r="A11" s="65" t="s">
        <v>778</v>
      </c>
      <c r="B11" s="59">
        <v>3</v>
      </c>
      <c r="C11" s="59">
        <v>2</v>
      </c>
      <c r="D11" s="79" t="s">
        <v>1146</v>
      </c>
      <c r="E11" s="147"/>
      <c r="F11" s="147">
        <v>40000</v>
      </c>
      <c r="G11" s="56"/>
      <c r="H11" s="56"/>
      <c r="I11" s="147">
        <v>40000</v>
      </c>
      <c r="J11" s="56"/>
      <c r="K11" s="553">
        <f>F11-I11</f>
        <v>0</v>
      </c>
      <c r="L11" s="57" t="s">
        <v>73</v>
      </c>
      <c r="M11" s="62"/>
      <c r="N11" s="59">
        <v>300</v>
      </c>
      <c r="O11" s="85" t="s">
        <v>31</v>
      </c>
      <c r="P11" s="61" t="s">
        <v>1353</v>
      </c>
      <c r="Q11" s="60"/>
      <c r="R11" s="62">
        <v>80</v>
      </c>
      <c r="S11" s="501"/>
      <c r="T11" s="64"/>
      <c r="U11" s="64"/>
      <c r="V11" s="64"/>
      <c r="W11" s="64"/>
      <c r="X11" s="62" t="s">
        <v>41</v>
      </c>
      <c r="Y11" s="163" t="s">
        <v>170</v>
      </c>
      <c r="Z11" s="65" t="s">
        <v>33</v>
      </c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s="50" customFormat="1">
      <c r="B12" s="40"/>
      <c r="C12" s="40"/>
      <c r="D12" s="42" t="s">
        <v>1147</v>
      </c>
      <c r="E12" s="43"/>
      <c r="F12" s="43"/>
      <c r="G12" s="46"/>
      <c r="H12" s="46"/>
      <c r="I12" s="46"/>
      <c r="J12" s="46"/>
      <c r="K12" s="46"/>
      <c r="L12" s="45"/>
      <c r="M12" s="44"/>
      <c r="N12" s="40"/>
      <c r="O12" s="47"/>
      <c r="P12" s="48"/>
      <c r="Q12" s="49"/>
      <c r="R12" s="44"/>
      <c r="S12" s="1220"/>
      <c r="T12" s="46"/>
      <c r="U12" s="46"/>
      <c r="V12" s="46"/>
      <c r="W12" s="46"/>
      <c r="X12" s="44"/>
      <c r="Y12" s="668"/>
    </row>
    <row r="13" spans="1:35" s="1619" customFormat="1" ht="46.5">
      <c r="A13" s="332" t="s">
        <v>781</v>
      </c>
      <c r="B13" s="1565">
        <v>4</v>
      </c>
      <c r="C13" s="1565">
        <v>1</v>
      </c>
      <c r="D13" s="1645" t="s">
        <v>1148</v>
      </c>
      <c r="E13" s="1571">
        <v>100000</v>
      </c>
      <c r="F13" s="1618"/>
      <c r="G13" s="1618"/>
      <c r="H13" s="1618"/>
      <c r="I13" s="1618"/>
      <c r="J13" s="1618"/>
      <c r="K13" s="1618"/>
      <c r="L13" s="1646">
        <v>21002</v>
      </c>
      <c r="M13" s="1563"/>
      <c r="N13" s="1565">
        <v>100</v>
      </c>
      <c r="O13" s="1566" t="s">
        <v>31</v>
      </c>
      <c r="P13" s="1578"/>
      <c r="Q13" s="1579"/>
      <c r="R13" s="1563">
        <v>80</v>
      </c>
      <c r="S13" s="1647"/>
      <c r="T13" s="2461" t="s">
        <v>1737</v>
      </c>
      <c r="U13" s="2462"/>
      <c r="V13" s="2462"/>
      <c r="W13" s="2463"/>
      <c r="X13" s="1563" t="s">
        <v>41</v>
      </c>
      <c r="Y13" s="1568" t="s">
        <v>131</v>
      </c>
      <c r="Z13" s="331" t="s">
        <v>1700</v>
      </c>
      <c r="AA13" s="331"/>
      <c r="AB13" s="331"/>
      <c r="AC13" s="331"/>
      <c r="AD13" s="331"/>
      <c r="AE13" s="331"/>
      <c r="AF13" s="331"/>
      <c r="AG13" s="331"/>
      <c r="AH13" s="331"/>
      <c r="AI13" s="331"/>
    </row>
    <row r="14" spans="1:35" s="186" customFormat="1" ht="46.5">
      <c r="A14" s="65" t="s">
        <v>781</v>
      </c>
      <c r="B14" s="59">
        <v>5</v>
      </c>
      <c r="C14" s="59">
        <v>2</v>
      </c>
      <c r="D14" s="516" t="s">
        <v>1149</v>
      </c>
      <c r="E14" s="90">
        <v>50000</v>
      </c>
      <c r="F14" s="184"/>
      <c r="G14" s="184"/>
      <c r="H14" s="448">
        <v>44310</v>
      </c>
      <c r="I14" s="448"/>
      <c r="J14" s="67"/>
      <c r="K14" s="559">
        <f>E14-H14</f>
        <v>5690</v>
      </c>
      <c r="L14" s="515">
        <v>21033</v>
      </c>
      <c r="M14" s="180" t="s">
        <v>1423</v>
      </c>
      <c r="N14" s="69">
        <v>60</v>
      </c>
      <c r="O14" s="75" t="s">
        <v>31</v>
      </c>
      <c r="P14" s="92">
        <v>60</v>
      </c>
      <c r="Q14" s="93" t="s">
        <v>31</v>
      </c>
      <c r="R14" s="68">
        <v>80</v>
      </c>
      <c r="S14" s="275">
        <v>80</v>
      </c>
      <c r="T14" s="163" t="s">
        <v>170</v>
      </c>
      <c r="U14" s="163" t="s">
        <v>131</v>
      </c>
      <c r="V14" s="163" t="s">
        <v>170</v>
      </c>
      <c r="W14" s="163" t="s">
        <v>131</v>
      </c>
      <c r="X14" s="68" t="s">
        <v>41</v>
      </c>
      <c r="Y14" s="163" t="s">
        <v>170</v>
      </c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spans="1:35" s="66" customFormat="1">
      <c r="A15" s="65"/>
      <c r="B15" s="126"/>
      <c r="C15" s="126"/>
      <c r="D15" s="127"/>
      <c r="L15" s="130"/>
      <c r="M15" s="126"/>
      <c r="N15" s="126"/>
      <c r="O15" s="132"/>
      <c r="P15" s="131"/>
      <c r="Q15" s="131"/>
      <c r="R15" s="133"/>
      <c r="S15" s="1221"/>
      <c r="T15" s="65"/>
      <c r="U15" s="65"/>
      <c r="V15" s="65"/>
      <c r="W15" s="65"/>
      <c r="X15" s="133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s="66" customFormat="1">
      <c r="A16" s="65"/>
      <c r="B16" s="126"/>
      <c r="C16" s="126"/>
      <c r="D16" s="2457" t="s">
        <v>100</v>
      </c>
      <c r="E16" s="2457"/>
      <c r="F16" s="2457"/>
      <c r="G16" s="2457"/>
      <c r="H16" s="2457"/>
      <c r="I16" s="2457"/>
      <c r="J16" s="2457"/>
      <c r="K16" s="2457"/>
      <c r="L16" s="2457"/>
      <c r="M16" s="2457"/>
      <c r="N16" s="126"/>
      <c r="O16" s="132"/>
      <c r="P16" s="131"/>
      <c r="Q16" s="131"/>
      <c r="R16" s="133"/>
      <c r="S16" s="1221"/>
      <c r="T16" s="65"/>
      <c r="U16" s="65"/>
      <c r="V16" s="65"/>
      <c r="W16" s="65"/>
      <c r="X16" s="133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1:35" s="66" customFormat="1" ht="21.75" customHeight="1">
      <c r="A17" s="65"/>
      <c r="B17" s="126"/>
      <c r="C17" s="126"/>
      <c r="D17" s="127"/>
      <c r="L17" s="130"/>
      <c r="M17" s="126"/>
      <c r="N17" s="126"/>
      <c r="O17" s="132"/>
      <c r="P17" s="131"/>
      <c r="Q17" s="131"/>
      <c r="R17" s="133"/>
      <c r="S17" s="1221"/>
      <c r="T17" s="65"/>
      <c r="U17" s="65"/>
      <c r="V17" s="65"/>
      <c r="W17" s="65"/>
      <c r="X17" s="133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</row>
    <row r="18" spans="1:35" s="66" customFormat="1" ht="21.75" customHeight="1">
      <c r="A18" s="65"/>
      <c r="B18" s="126"/>
      <c r="C18" s="126"/>
      <c r="D18" s="127"/>
      <c r="L18" s="130"/>
      <c r="M18" s="126"/>
      <c r="N18" s="126"/>
      <c r="O18" s="132"/>
      <c r="P18" s="131"/>
      <c r="Q18" s="131"/>
      <c r="R18" s="133"/>
      <c r="S18" s="1221"/>
      <c r="T18" s="65"/>
      <c r="U18" s="65"/>
      <c r="V18" s="65"/>
      <c r="W18" s="65"/>
      <c r="X18" s="133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35" s="66" customFormat="1" ht="21.75" customHeight="1">
      <c r="A19" s="65"/>
      <c r="B19" s="126"/>
      <c r="C19" s="126"/>
      <c r="D19" s="127"/>
      <c r="L19" s="130"/>
      <c r="M19" s="126"/>
      <c r="N19" s="126"/>
      <c r="O19" s="132"/>
      <c r="P19" s="131"/>
      <c r="Q19" s="131"/>
      <c r="R19" s="133"/>
      <c r="S19" s="1221"/>
      <c r="T19" s="65"/>
      <c r="U19" s="65"/>
      <c r="V19" s="65"/>
      <c r="W19" s="65"/>
      <c r="X19" s="133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</row>
    <row r="20" spans="1:35" s="66" customFormat="1" ht="21.75" customHeight="1">
      <c r="A20" s="65"/>
      <c r="B20" s="126"/>
      <c r="C20" s="126"/>
      <c r="D20" s="127"/>
      <c r="L20" s="130"/>
      <c r="M20" s="126"/>
      <c r="N20" s="126"/>
      <c r="O20" s="132"/>
      <c r="P20" s="131"/>
      <c r="Q20" s="131"/>
      <c r="R20" s="133"/>
      <c r="S20" s="1221"/>
      <c r="T20" s="65"/>
      <c r="U20" s="65"/>
      <c r="V20" s="65"/>
      <c r="W20" s="65"/>
      <c r="X20" s="133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  <row r="21" spans="1:35" s="66" customFormat="1" ht="21.75" customHeight="1">
      <c r="A21" s="65"/>
      <c r="B21" s="126"/>
      <c r="C21" s="126"/>
      <c r="D21" s="127"/>
      <c r="L21" s="130"/>
      <c r="M21" s="126"/>
      <c r="N21" s="126"/>
      <c r="O21" s="132"/>
      <c r="P21" s="131"/>
      <c r="Q21" s="131"/>
      <c r="R21" s="133"/>
      <c r="S21" s="1221"/>
      <c r="T21" s="65"/>
      <c r="U21" s="65"/>
      <c r="V21" s="65"/>
      <c r="W21" s="65"/>
      <c r="X21" s="133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5" s="66" customFormat="1" ht="21.75" customHeight="1">
      <c r="A22" s="65"/>
      <c r="B22" s="126"/>
      <c r="C22" s="126"/>
      <c r="D22" s="127"/>
      <c r="L22" s="130"/>
      <c r="M22" s="126"/>
      <c r="N22" s="126"/>
      <c r="O22" s="132"/>
      <c r="P22" s="131"/>
      <c r="Q22" s="131"/>
      <c r="R22" s="133"/>
      <c r="S22" s="1221"/>
      <c r="T22" s="65"/>
      <c r="U22" s="65"/>
      <c r="V22" s="65"/>
      <c r="W22" s="65"/>
      <c r="X22" s="133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1:35" s="129" customFormat="1" ht="21.75" customHeight="1">
      <c r="A23" s="133"/>
      <c r="B23" s="126"/>
      <c r="C23" s="126"/>
      <c r="D23" s="127"/>
      <c r="E23" s="66"/>
      <c r="F23" s="66"/>
      <c r="G23" s="66"/>
      <c r="H23" s="66"/>
      <c r="I23" s="66"/>
      <c r="J23" s="66"/>
      <c r="K23" s="66"/>
      <c r="L23" s="130"/>
      <c r="M23" s="126"/>
      <c r="N23" s="126"/>
      <c r="O23" s="132"/>
      <c r="P23" s="131"/>
      <c r="Q23" s="131"/>
      <c r="R23" s="133"/>
      <c r="S23" s="1221"/>
      <c r="T23" s="65"/>
      <c r="U23" s="65"/>
      <c r="V23" s="65"/>
      <c r="W23" s="65"/>
      <c r="X23" s="133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s="129" customFormat="1" ht="21.75" customHeight="1">
      <c r="A24" s="133"/>
      <c r="B24" s="126"/>
      <c r="C24" s="126"/>
      <c r="D24" s="127"/>
      <c r="E24" s="66"/>
      <c r="F24" s="66"/>
      <c r="G24" s="66"/>
      <c r="H24" s="66"/>
      <c r="I24" s="66"/>
      <c r="J24" s="66"/>
      <c r="K24" s="66"/>
      <c r="L24" s="130"/>
      <c r="M24" s="126"/>
      <c r="N24" s="126"/>
      <c r="O24" s="132"/>
      <c r="P24" s="131"/>
      <c r="Q24" s="131"/>
      <c r="R24" s="133"/>
      <c r="S24" s="1221"/>
      <c r="T24" s="65"/>
      <c r="U24" s="65"/>
      <c r="V24" s="65"/>
      <c r="W24" s="65"/>
      <c r="X24" s="133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s="129" customFormat="1" ht="21.75" customHeight="1">
      <c r="A25" s="133"/>
      <c r="B25" s="126"/>
      <c r="C25" s="126"/>
      <c r="D25" s="127"/>
      <c r="E25" s="66"/>
      <c r="F25" s="66"/>
      <c r="G25" s="66"/>
      <c r="H25" s="66"/>
      <c r="I25" s="66"/>
      <c r="J25" s="66"/>
      <c r="K25" s="66"/>
      <c r="L25" s="130"/>
      <c r="M25" s="126"/>
      <c r="N25" s="126"/>
      <c r="O25" s="132"/>
      <c r="P25" s="131"/>
      <c r="Q25" s="131"/>
      <c r="R25" s="133"/>
      <c r="S25" s="1221"/>
      <c r="T25" s="65"/>
      <c r="U25" s="65"/>
      <c r="V25" s="65"/>
      <c r="W25" s="65"/>
      <c r="X25" s="133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5" s="129" customFormat="1" ht="21.75" customHeight="1">
      <c r="A26" s="133"/>
      <c r="B26" s="126"/>
      <c r="C26" s="126"/>
      <c r="D26" s="127"/>
      <c r="E26" s="66"/>
      <c r="F26" s="66"/>
      <c r="G26" s="66"/>
      <c r="H26" s="66"/>
      <c r="I26" s="66"/>
      <c r="J26" s="66"/>
      <c r="K26" s="66"/>
      <c r="L26" s="130"/>
      <c r="M26" s="126"/>
      <c r="N26" s="126"/>
      <c r="O26" s="132"/>
      <c r="P26" s="131"/>
      <c r="Q26" s="131"/>
      <c r="R26" s="133"/>
      <c r="S26" s="1221"/>
      <c r="T26" s="65"/>
      <c r="U26" s="65"/>
      <c r="V26" s="65"/>
      <c r="W26" s="65"/>
      <c r="X26" s="133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</row>
    <row r="27" spans="1:35" s="129" customFormat="1" ht="21.75" customHeight="1">
      <c r="A27" s="133"/>
      <c r="B27" s="126"/>
      <c r="C27" s="126"/>
      <c r="D27" s="127"/>
      <c r="E27" s="66"/>
      <c r="F27" s="66"/>
      <c r="G27" s="66"/>
      <c r="H27" s="66"/>
      <c r="I27" s="66"/>
      <c r="J27" s="66"/>
      <c r="K27" s="66"/>
      <c r="L27" s="130"/>
      <c r="M27" s="126"/>
      <c r="N27" s="126"/>
      <c r="O27" s="132"/>
      <c r="P27" s="131"/>
      <c r="Q27" s="131"/>
      <c r="R27" s="133"/>
      <c r="S27" s="1221"/>
      <c r="T27" s="65"/>
      <c r="U27" s="65"/>
      <c r="V27" s="65"/>
      <c r="W27" s="65"/>
      <c r="X27" s="133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</row>
    <row r="28" spans="1:35" s="129" customFormat="1" ht="21.75" customHeight="1">
      <c r="A28" s="133"/>
      <c r="B28" s="126"/>
      <c r="C28" s="126"/>
      <c r="D28" s="127"/>
      <c r="E28" s="66"/>
      <c r="F28" s="66"/>
      <c r="G28" s="66"/>
      <c r="H28" s="66"/>
      <c r="I28" s="66"/>
      <c r="J28" s="66"/>
      <c r="K28" s="66"/>
      <c r="L28" s="130"/>
      <c r="M28" s="126"/>
      <c r="N28" s="126"/>
      <c r="O28" s="132"/>
      <c r="P28" s="131"/>
      <c r="Q28" s="131"/>
      <c r="R28" s="133"/>
      <c r="S28" s="1221"/>
      <c r="T28" s="65"/>
      <c r="U28" s="65"/>
      <c r="V28" s="65"/>
      <c r="W28" s="65"/>
      <c r="X28" s="133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1:35" s="129" customFormat="1" ht="21.75" customHeight="1">
      <c r="A29" s="133"/>
      <c r="B29" s="126"/>
      <c r="C29" s="126"/>
      <c r="D29" s="127"/>
      <c r="E29" s="66"/>
      <c r="F29" s="66"/>
      <c r="G29" s="66"/>
      <c r="H29" s="66"/>
      <c r="I29" s="66"/>
      <c r="J29" s="66"/>
      <c r="K29" s="66"/>
      <c r="L29" s="130"/>
      <c r="M29" s="126"/>
      <c r="N29" s="126"/>
      <c r="O29" s="132"/>
      <c r="P29" s="131"/>
      <c r="Q29" s="131"/>
      <c r="R29" s="133"/>
      <c r="S29" s="1221"/>
      <c r="T29" s="65"/>
      <c r="U29" s="65"/>
      <c r="V29" s="65"/>
      <c r="W29" s="65"/>
      <c r="X29" s="133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 s="129" customFormat="1" ht="21.75" customHeight="1">
      <c r="A30" s="133"/>
      <c r="B30" s="126"/>
      <c r="C30" s="126"/>
      <c r="D30" s="127"/>
      <c r="E30" s="66"/>
      <c r="F30" s="66"/>
      <c r="G30" s="66"/>
      <c r="H30" s="66"/>
      <c r="I30" s="66"/>
      <c r="J30" s="66"/>
      <c r="K30" s="66"/>
      <c r="L30" s="130"/>
      <c r="M30" s="126"/>
      <c r="N30" s="126"/>
      <c r="O30" s="132"/>
      <c r="P30" s="131"/>
      <c r="Q30" s="131"/>
      <c r="R30" s="133"/>
      <c r="S30" s="1221"/>
      <c r="T30" s="65"/>
      <c r="U30" s="65"/>
      <c r="V30" s="65"/>
      <c r="W30" s="65"/>
      <c r="X30" s="133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1:35" s="129" customFormat="1" ht="21.75" customHeight="1">
      <c r="A31" s="133"/>
      <c r="B31" s="126"/>
      <c r="C31" s="126"/>
      <c r="D31" s="127"/>
      <c r="E31" s="66"/>
      <c r="F31" s="66"/>
      <c r="G31" s="66"/>
      <c r="H31" s="66"/>
      <c r="I31" s="66"/>
      <c r="J31" s="66"/>
      <c r="K31" s="66"/>
      <c r="L31" s="130"/>
      <c r="M31" s="126"/>
      <c r="N31" s="126"/>
      <c r="O31" s="132"/>
      <c r="P31" s="131"/>
      <c r="Q31" s="131"/>
      <c r="R31" s="133"/>
      <c r="S31" s="1221"/>
      <c r="T31" s="65"/>
      <c r="U31" s="65"/>
      <c r="V31" s="65"/>
      <c r="W31" s="65"/>
      <c r="X31" s="133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129" customFormat="1" ht="21.75" customHeight="1">
      <c r="A32" s="133"/>
      <c r="B32" s="126"/>
      <c r="C32" s="126"/>
      <c r="D32" s="127"/>
      <c r="E32" s="66"/>
      <c r="F32" s="66"/>
      <c r="G32" s="66"/>
      <c r="H32" s="66"/>
      <c r="I32" s="66"/>
      <c r="J32" s="66"/>
      <c r="K32" s="66"/>
      <c r="L32" s="130"/>
      <c r="M32" s="126"/>
      <c r="N32" s="126"/>
      <c r="O32" s="132"/>
      <c r="P32" s="131"/>
      <c r="Q32" s="131"/>
      <c r="R32" s="133"/>
      <c r="S32" s="1221"/>
      <c r="T32" s="65"/>
      <c r="U32" s="65"/>
      <c r="V32" s="65"/>
      <c r="W32" s="65"/>
      <c r="X32" s="133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1:35" s="129" customFormat="1" ht="21.75" customHeight="1">
      <c r="A33" s="133"/>
      <c r="B33" s="126"/>
      <c r="C33" s="126"/>
      <c r="D33" s="127"/>
      <c r="E33" s="66"/>
      <c r="F33" s="66"/>
      <c r="G33" s="66"/>
      <c r="H33" s="66"/>
      <c r="I33" s="66"/>
      <c r="J33" s="66"/>
      <c r="K33" s="66"/>
      <c r="L33" s="130"/>
      <c r="M33" s="126"/>
      <c r="N33" s="126"/>
      <c r="O33" s="132"/>
      <c r="P33" s="131"/>
      <c r="Q33" s="131"/>
      <c r="R33" s="133"/>
      <c r="S33" s="1221"/>
      <c r="T33" s="65"/>
      <c r="U33" s="65"/>
      <c r="V33" s="65"/>
      <c r="W33" s="65"/>
      <c r="X33" s="133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1:35" s="129" customFormat="1" ht="21.75" customHeight="1">
      <c r="A34" s="133"/>
      <c r="B34" s="126"/>
      <c r="C34" s="126"/>
      <c r="D34" s="127"/>
      <c r="E34" s="66"/>
      <c r="F34" s="66"/>
      <c r="G34" s="66"/>
      <c r="H34" s="66"/>
      <c r="I34" s="66"/>
      <c r="J34" s="66"/>
      <c r="K34" s="66"/>
      <c r="L34" s="130"/>
      <c r="M34" s="126"/>
      <c r="N34" s="126"/>
      <c r="O34" s="132"/>
      <c r="P34" s="131"/>
      <c r="Q34" s="131"/>
      <c r="R34" s="133"/>
      <c r="S34" s="1221"/>
      <c r="T34" s="65"/>
      <c r="U34" s="65"/>
      <c r="V34" s="65"/>
      <c r="W34" s="65"/>
      <c r="X34" s="133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1:35" s="129" customFormat="1" ht="21.75" customHeight="1">
      <c r="A35" s="133"/>
      <c r="B35" s="126"/>
      <c r="C35" s="126"/>
      <c r="D35" s="127"/>
      <c r="E35" s="66"/>
      <c r="F35" s="66"/>
      <c r="G35" s="66"/>
      <c r="H35" s="66"/>
      <c r="I35" s="66"/>
      <c r="J35" s="66"/>
      <c r="K35" s="66"/>
      <c r="L35" s="130"/>
      <c r="M35" s="126"/>
      <c r="N35" s="126"/>
      <c r="O35" s="132"/>
      <c r="P35" s="131"/>
      <c r="Q35" s="131"/>
      <c r="R35" s="133"/>
      <c r="S35" s="1221"/>
      <c r="T35" s="65"/>
      <c r="U35" s="65"/>
      <c r="V35" s="65"/>
      <c r="W35" s="65"/>
      <c r="X35" s="133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s="129" customFormat="1" ht="21.75" customHeight="1">
      <c r="A36" s="133"/>
      <c r="B36" s="126"/>
      <c r="C36" s="126"/>
      <c r="D36" s="127"/>
      <c r="E36" s="66"/>
      <c r="F36" s="66"/>
      <c r="G36" s="66"/>
      <c r="H36" s="66"/>
      <c r="I36" s="66"/>
      <c r="J36" s="66"/>
      <c r="K36" s="66"/>
      <c r="L36" s="130"/>
      <c r="M36" s="126"/>
      <c r="N36" s="126"/>
      <c r="O36" s="132"/>
      <c r="P36" s="131"/>
      <c r="Q36" s="131"/>
      <c r="R36" s="133"/>
      <c r="S36" s="1221"/>
      <c r="T36" s="65"/>
      <c r="U36" s="65"/>
      <c r="V36" s="65"/>
      <c r="W36" s="65"/>
      <c r="X36" s="133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s="129" customFormat="1" ht="21.75" customHeight="1">
      <c r="A37" s="133"/>
      <c r="B37" s="126"/>
      <c r="C37" s="126"/>
      <c r="D37" s="127"/>
      <c r="E37" s="66"/>
      <c r="F37" s="66"/>
      <c r="G37" s="66"/>
      <c r="H37" s="66"/>
      <c r="I37" s="66"/>
      <c r="J37" s="66"/>
      <c r="K37" s="66"/>
      <c r="L37" s="130"/>
      <c r="M37" s="126"/>
      <c r="N37" s="126"/>
      <c r="O37" s="132"/>
      <c r="P37" s="131"/>
      <c r="Q37" s="131"/>
      <c r="R37" s="133"/>
      <c r="S37" s="1221"/>
      <c r="T37" s="65"/>
      <c r="U37" s="65"/>
      <c r="V37" s="65"/>
      <c r="W37" s="65"/>
      <c r="X37" s="133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1:35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6"/>
      <c r="J38" s="66"/>
      <c r="K38" s="66"/>
      <c r="L38" s="130"/>
      <c r="M38" s="126"/>
      <c r="N38" s="126"/>
      <c r="O38" s="132"/>
      <c r="P38" s="131"/>
      <c r="Q38" s="131"/>
      <c r="R38" s="133"/>
      <c r="S38" s="1221"/>
      <c r="T38" s="65"/>
      <c r="U38" s="65"/>
      <c r="V38" s="65"/>
      <c r="W38" s="65"/>
      <c r="X38" s="133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1:35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6"/>
      <c r="J39" s="66"/>
      <c r="K39" s="66"/>
      <c r="L39" s="130"/>
      <c r="M39" s="126"/>
      <c r="N39" s="126"/>
      <c r="O39" s="132"/>
      <c r="P39" s="131"/>
      <c r="Q39" s="131"/>
      <c r="R39" s="133"/>
      <c r="S39" s="1221"/>
      <c r="T39" s="65"/>
      <c r="U39" s="65"/>
      <c r="V39" s="65"/>
      <c r="W39" s="65"/>
      <c r="X39" s="133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5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6"/>
      <c r="J40" s="66"/>
      <c r="K40" s="66"/>
      <c r="L40" s="130"/>
      <c r="M40" s="126"/>
      <c r="N40" s="126"/>
      <c r="O40" s="132"/>
      <c r="P40" s="131"/>
      <c r="Q40" s="131"/>
      <c r="R40" s="133"/>
      <c r="S40" s="1221"/>
      <c r="T40" s="65"/>
      <c r="U40" s="65"/>
      <c r="V40" s="65"/>
      <c r="W40" s="65"/>
      <c r="X40" s="133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6"/>
      <c r="J41" s="66"/>
      <c r="K41" s="66"/>
      <c r="L41" s="130"/>
      <c r="M41" s="126"/>
      <c r="N41" s="126"/>
      <c r="O41" s="132"/>
      <c r="P41" s="131"/>
      <c r="Q41" s="131"/>
      <c r="R41" s="133"/>
      <c r="S41" s="1221"/>
      <c r="T41" s="65"/>
      <c r="U41" s="65"/>
      <c r="V41" s="65"/>
      <c r="W41" s="65"/>
      <c r="X41" s="133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35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6"/>
      <c r="J42" s="66"/>
      <c r="K42" s="66"/>
      <c r="L42" s="130"/>
      <c r="M42" s="126"/>
      <c r="N42" s="126"/>
      <c r="O42" s="132"/>
      <c r="P42" s="131"/>
      <c r="Q42" s="131"/>
      <c r="R42" s="133"/>
      <c r="S42" s="1221"/>
      <c r="T42" s="65"/>
      <c r="U42" s="65"/>
      <c r="V42" s="65"/>
      <c r="W42" s="65"/>
      <c r="X42" s="133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1:35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6"/>
      <c r="J43" s="66"/>
      <c r="K43" s="66"/>
      <c r="L43" s="130"/>
      <c r="M43" s="126"/>
      <c r="N43" s="126"/>
      <c r="O43" s="132"/>
      <c r="P43" s="131"/>
      <c r="Q43" s="131"/>
      <c r="R43" s="133"/>
      <c r="S43" s="1221"/>
      <c r="T43" s="65"/>
      <c r="U43" s="65"/>
      <c r="V43" s="65"/>
      <c r="W43" s="65"/>
      <c r="X43" s="133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1:35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6"/>
      <c r="J44" s="66"/>
      <c r="K44" s="66"/>
      <c r="L44" s="130"/>
      <c r="M44" s="126"/>
      <c r="N44" s="126"/>
      <c r="O44" s="132"/>
      <c r="P44" s="131"/>
      <c r="Q44" s="131"/>
      <c r="R44" s="133"/>
      <c r="S44" s="1221"/>
      <c r="T44" s="65"/>
      <c r="U44" s="65"/>
      <c r="V44" s="65"/>
      <c r="W44" s="65"/>
      <c r="X44" s="133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1:35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6"/>
      <c r="J45" s="66"/>
      <c r="K45" s="66"/>
      <c r="L45" s="130"/>
      <c r="M45" s="126"/>
      <c r="N45" s="126"/>
      <c r="O45" s="132"/>
      <c r="P45" s="131"/>
      <c r="Q45" s="131"/>
      <c r="R45" s="133"/>
      <c r="S45" s="1221"/>
      <c r="T45" s="65"/>
      <c r="U45" s="65"/>
      <c r="V45" s="65"/>
      <c r="W45" s="65"/>
      <c r="X45" s="13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35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6"/>
      <c r="J46" s="66"/>
      <c r="K46" s="66"/>
      <c r="L46" s="130"/>
      <c r="M46" s="126"/>
      <c r="N46" s="126"/>
      <c r="O46" s="132"/>
      <c r="P46" s="131"/>
      <c r="Q46" s="131"/>
      <c r="R46" s="133"/>
      <c r="S46" s="1221"/>
      <c r="T46" s="65"/>
      <c r="U46" s="65"/>
      <c r="V46" s="65"/>
      <c r="W46" s="65"/>
      <c r="X46" s="13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1:35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6"/>
      <c r="J47" s="66"/>
      <c r="K47" s="66"/>
      <c r="L47" s="130"/>
      <c r="M47" s="126"/>
      <c r="N47" s="126"/>
      <c r="O47" s="132"/>
      <c r="P47" s="131"/>
      <c r="Q47" s="131"/>
      <c r="R47" s="133"/>
      <c r="S47" s="1221"/>
      <c r="T47" s="65"/>
      <c r="U47" s="65"/>
      <c r="V47" s="65"/>
      <c r="W47" s="65"/>
      <c r="X47" s="13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317"/>
      <c r="J48" s="317"/>
      <c r="K48" s="317"/>
      <c r="L48" s="130"/>
      <c r="M48" s="126"/>
      <c r="N48" s="126"/>
      <c r="O48" s="132"/>
      <c r="P48" s="131"/>
      <c r="Q48" s="131"/>
      <c r="R48" s="126"/>
      <c r="S48" s="1883"/>
      <c r="T48" s="131"/>
      <c r="U48" s="131"/>
      <c r="V48" s="131"/>
      <c r="W48" s="131"/>
      <c r="X48" s="126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  <row r="49" spans="1:35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317"/>
      <c r="J49" s="317"/>
      <c r="K49" s="317"/>
      <c r="L49" s="130"/>
      <c r="M49" s="126"/>
      <c r="N49" s="126"/>
      <c r="O49" s="132"/>
      <c r="P49" s="131"/>
      <c r="Q49" s="131"/>
      <c r="R49" s="126"/>
      <c r="S49" s="1883"/>
      <c r="T49" s="131"/>
      <c r="U49" s="131"/>
      <c r="V49" s="131"/>
      <c r="W49" s="131"/>
      <c r="X49" s="12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</row>
    <row r="50" spans="1:35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317"/>
      <c r="J50" s="317"/>
      <c r="K50" s="317"/>
      <c r="L50" s="130"/>
      <c r="M50" s="126"/>
      <c r="N50" s="126"/>
      <c r="O50" s="132"/>
      <c r="P50" s="131"/>
      <c r="Q50" s="131"/>
      <c r="R50" s="126"/>
      <c r="S50" s="1883"/>
      <c r="T50" s="131"/>
      <c r="U50" s="131"/>
      <c r="V50" s="131"/>
      <c r="W50" s="131"/>
      <c r="X50" s="126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</row>
    <row r="51" spans="1:35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317"/>
      <c r="J51" s="317"/>
      <c r="K51" s="317"/>
      <c r="L51" s="130"/>
      <c r="M51" s="126"/>
      <c r="N51" s="126"/>
      <c r="O51" s="132"/>
      <c r="P51" s="131"/>
      <c r="Q51" s="131"/>
      <c r="R51" s="126"/>
      <c r="S51" s="1883"/>
      <c r="T51" s="131"/>
      <c r="U51" s="131"/>
      <c r="V51" s="131"/>
      <c r="W51" s="131"/>
      <c r="X51" s="126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</row>
    <row r="52" spans="1:35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317"/>
      <c r="J52" s="317"/>
      <c r="K52" s="317"/>
      <c r="L52" s="130"/>
      <c r="M52" s="126"/>
      <c r="N52" s="126"/>
      <c r="O52" s="132"/>
      <c r="P52" s="131"/>
      <c r="Q52" s="131"/>
      <c r="R52" s="126"/>
      <c r="S52" s="1883"/>
      <c r="T52" s="131"/>
      <c r="U52" s="131"/>
      <c r="V52" s="131"/>
      <c r="W52" s="131"/>
      <c r="X52" s="126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</row>
    <row r="53" spans="1:35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317"/>
      <c r="J53" s="317"/>
      <c r="K53" s="317"/>
      <c r="L53" s="130"/>
      <c r="M53" s="126"/>
      <c r="N53" s="126"/>
      <c r="O53" s="132"/>
      <c r="P53" s="131"/>
      <c r="Q53" s="131"/>
      <c r="R53" s="126"/>
      <c r="S53" s="1883"/>
      <c r="T53" s="131"/>
      <c r="U53" s="131"/>
      <c r="V53" s="131"/>
      <c r="W53" s="131"/>
      <c r="X53" s="126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</row>
    <row r="54" spans="1:35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317"/>
      <c r="J54" s="317"/>
      <c r="K54" s="317"/>
      <c r="L54" s="130"/>
      <c r="M54" s="126"/>
      <c r="N54" s="126"/>
      <c r="O54" s="132"/>
      <c r="P54" s="131"/>
      <c r="Q54" s="131"/>
      <c r="R54" s="126"/>
      <c r="S54" s="1883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</row>
    <row r="55" spans="1:35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317"/>
      <c r="J55" s="317"/>
      <c r="K55" s="317"/>
      <c r="L55" s="130"/>
      <c r="M55" s="126"/>
      <c r="N55" s="126"/>
      <c r="O55" s="132"/>
      <c r="P55" s="131"/>
      <c r="Q55" s="131"/>
      <c r="R55" s="126"/>
      <c r="S55" s="1883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</row>
    <row r="56" spans="1:35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317"/>
      <c r="J56" s="317"/>
      <c r="K56" s="317"/>
      <c r="L56" s="130"/>
      <c r="M56" s="126"/>
      <c r="N56" s="126"/>
      <c r="O56" s="132"/>
      <c r="P56" s="131"/>
      <c r="Q56" s="131"/>
      <c r="R56" s="126"/>
      <c r="S56" s="1883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</row>
    <row r="57" spans="1:35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317"/>
      <c r="J57" s="317"/>
      <c r="K57" s="317"/>
      <c r="L57" s="130"/>
      <c r="M57" s="126"/>
      <c r="N57" s="126"/>
      <c r="O57" s="132"/>
      <c r="P57" s="131"/>
      <c r="Q57" s="131"/>
      <c r="R57" s="126"/>
      <c r="S57" s="1883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</row>
    <row r="58" spans="1:35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317"/>
      <c r="J58" s="317"/>
      <c r="K58" s="317"/>
      <c r="L58" s="130"/>
      <c r="M58" s="126"/>
      <c r="N58" s="126"/>
      <c r="O58" s="132"/>
      <c r="P58" s="131"/>
      <c r="Q58" s="131"/>
      <c r="R58" s="126"/>
      <c r="S58" s="1883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</row>
    <row r="59" spans="1:35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317"/>
      <c r="J59" s="317"/>
      <c r="K59" s="317"/>
      <c r="L59" s="130"/>
      <c r="M59" s="126"/>
      <c r="N59" s="126"/>
      <c r="O59" s="132"/>
      <c r="P59" s="131"/>
      <c r="Q59" s="131"/>
      <c r="R59" s="126"/>
      <c r="S59" s="1883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</row>
    <row r="60" spans="1:35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317"/>
      <c r="J60" s="317"/>
      <c r="K60" s="317"/>
      <c r="L60" s="130"/>
      <c r="M60" s="126"/>
      <c r="N60" s="126"/>
      <c r="O60" s="132"/>
      <c r="P60" s="131"/>
      <c r="Q60" s="131"/>
      <c r="R60" s="126"/>
      <c r="S60" s="1883"/>
      <c r="T60" s="131"/>
      <c r="U60" s="131"/>
      <c r="V60" s="131"/>
      <c r="W60" s="131"/>
      <c r="X60" s="126"/>
      <c r="Y60" s="317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</row>
    <row r="61" spans="1:35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317"/>
      <c r="J61" s="317"/>
      <c r="K61" s="317"/>
      <c r="L61" s="130"/>
      <c r="M61" s="126"/>
      <c r="N61" s="126"/>
      <c r="O61" s="132"/>
      <c r="P61" s="131"/>
      <c r="Q61" s="131"/>
      <c r="R61" s="126"/>
      <c r="S61" s="1883"/>
      <c r="T61" s="131"/>
      <c r="U61" s="131"/>
      <c r="V61" s="131"/>
      <c r="W61" s="131"/>
      <c r="X61" s="126"/>
      <c r="Y61" s="317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</row>
    <row r="62" spans="1:35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317"/>
      <c r="J62" s="317"/>
      <c r="K62" s="317"/>
      <c r="L62" s="130"/>
      <c r="M62" s="126"/>
      <c r="N62" s="126"/>
      <c r="O62" s="132"/>
      <c r="P62" s="131"/>
      <c r="Q62" s="131"/>
      <c r="R62" s="126"/>
      <c r="S62" s="1883"/>
      <c r="T62" s="131"/>
      <c r="U62" s="131"/>
      <c r="V62" s="131"/>
      <c r="W62" s="131"/>
      <c r="X62" s="126"/>
      <c r="Y62" s="317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</row>
    <row r="63" spans="1:35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317"/>
      <c r="J63" s="317"/>
      <c r="K63" s="317"/>
      <c r="L63" s="130"/>
      <c r="M63" s="126"/>
      <c r="N63" s="126"/>
      <c r="O63" s="132"/>
      <c r="P63" s="131"/>
      <c r="Q63" s="131"/>
      <c r="R63" s="126"/>
      <c r="S63" s="1883"/>
      <c r="T63" s="131"/>
      <c r="U63" s="131"/>
      <c r="V63" s="131"/>
      <c r="W63" s="131"/>
      <c r="X63" s="126"/>
      <c r="Y63" s="317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</row>
    <row r="64" spans="1:35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317"/>
      <c r="J64" s="317"/>
      <c r="K64" s="317"/>
      <c r="L64" s="130"/>
      <c r="M64" s="126"/>
      <c r="N64" s="126"/>
      <c r="O64" s="132"/>
      <c r="P64" s="131"/>
      <c r="Q64" s="131"/>
      <c r="R64" s="126"/>
      <c r="S64" s="1883"/>
      <c r="T64" s="131"/>
      <c r="U64" s="131"/>
      <c r="V64" s="131"/>
      <c r="W64" s="131"/>
      <c r="X64" s="126"/>
      <c r="Y64" s="317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</row>
    <row r="65" spans="1:35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317"/>
      <c r="J65" s="317"/>
      <c r="K65" s="317"/>
      <c r="L65" s="130"/>
      <c r="M65" s="126"/>
      <c r="N65" s="126"/>
      <c r="O65" s="132"/>
      <c r="P65" s="131"/>
      <c r="Q65" s="131"/>
      <c r="R65" s="126"/>
      <c r="S65" s="1883"/>
      <c r="T65" s="131"/>
      <c r="U65" s="131"/>
      <c r="V65" s="131"/>
      <c r="W65" s="131"/>
      <c r="X65" s="126"/>
      <c r="Y65" s="317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</row>
    <row r="66" spans="1:35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317"/>
      <c r="J66" s="317"/>
      <c r="K66" s="317"/>
      <c r="L66" s="130"/>
      <c r="M66" s="126"/>
      <c r="N66" s="126"/>
      <c r="O66" s="132"/>
      <c r="P66" s="131"/>
      <c r="Q66" s="131"/>
      <c r="R66" s="126"/>
      <c r="S66" s="1883"/>
      <c r="T66" s="131"/>
      <c r="U66" s="131"/>
      <c r="V66" s="131"/>
      <c r="W66" s="131"/>
      <c r="X66" s="126"/>
      <c r="Y66" s="317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35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317"/>
      <c r="J67" s="317"/>
      <c r="K67" s="317"/>
      <c r="L67" s="130"/>
      <c r="M67" s="126"/>
      <c r="N67" s="126"/>
      <c r="O67" s="132"/>
      <c r="P67" s="131"/>
      <c r="Q67" s="131"/>
      <c r="R67" s="126"/>
      <c r="S67" s="1883"/>
      <c r="T67" s="131"/>
      <c r="U67" s="131"/>
      <c r="V67" s="131"/>
      <c r="W67" s="131"/>
      <c r="X67" s="126"/>
      <c r="Y67" s="322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35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317"/>
      <c r="J68" s="317"/>
      <c r="K68" s="317"/>
      <c r="L68" s="130"/>
      <c r="M68" s="126"/>
      <c r="N68" s="126"/>
      <c r="O68" s="132"/>
      <c r="P68" s="131"/>
      <c r="Q68" s="131"/>
      <c r="R68" s="126"/>
      <c r="S68" s="1883"/>
      <c r="T68" s="131"/>
      <c r="U68" s="131"/>
      <c r="V68" s="131"/>
      <c r="W68" s="131"/>
      <c r="X68" s="126"/>
      <c r="Y68" s="322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35" s="313" customFormat="1" ht="21.75" customHeight="1">
      <c r="A69" s="126"/>
      <c r="B69" s="126"/>
      <c r="C69" s="126" t="s">
        <v>713</v>
      </c>
      <c r="D69" s="1882"/>
      <c r="E69" s="317"/>
      <c r="F69" s="317"/>
      <c r="G69" s="317"/>
      <c r="H69" s="317"/>
      <c r="I69" s="317"/>
      <c r="J69" s="317"/>
      <c r="K69" s="317"/>
      <c r="L69" s="130"/>
      <c r="M69" s="126"/>
      <c r="N69" s="126"/>
      <c r="O69" s="132"/>
      <c r="P69" s="131"/>
      <c r="Q69" s="131"/>
      <c r="R69" s="126"/>
      <c r="S69" s="1883"/>
      <c r="T69" s="131"/>
      <c r="U69" s="131"/>
      <c r="V69" s="131"/>
      <c r="W69" s="131"/>
      <c r="X69" s="126"/>
      <c r="Y69" s="322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</row>
    <row r="70" spans="1:35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6"/>
      <c r="J70" s="66"/>
      <c r="K70" s="66"/>
      <c r="L70" s="130"/>
      <c r="M70" s="126"/>
      <c r="N70" s="126"/>
      <c r="O70" s="132"/>
      <c r="P70" s="131"/>
      <c r="Q70" s="131"/>
      <c r="R70" s="133"/>
      <c r="S70" s="1221"/>
      <c r="T70" s="65"/>
      <c r="U70" s="65"/>
      <c r="V70" s="65"/>
      <c r="W70" s="65"/>
      <c r="X70" s="133"/>
      <c r="Y70" s="116"/>
      <c r="Z70" s="65"/>
      <c r="AA70" s="65"/>
      <c r="AB70" s="65"/>
      <c r="AC70" s="65"/>
      <c r="AD70" s="65"/>
      <c r="AE70" s="65"/>
      <c r="AF70" s="65"/>
      <c r="AG70" s="65"/>
      <c r="AH70" s="65"/>
      <c r="AI70" s="65"/>
    </row>
    <row r="71" spans="1:35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6"/>
      <c r="J71" s="66"/>
      <c r="K71" s="66"/>
      <c r="L71" s="130"/>
      <c r="M71" s="126"/>
      <c r="N71" s="126"/>
      <c r="O71" s="132"/>
      <c r="P71" s="131"/>
      <c r="Q71" s="131"/>
      <c r="R71" s="133"/>
      <c r="S71" s="1221"/>
      <c r="T71" s="65"/>
      <c r="U71" s="65"/>
      <c r="V71" s="65"/>
      <c r="W71" s="65"/>
      <c r="X71" s="133"/>
      <c r="Y71" s="116"/>
      <c r="Z71" s="65"/>
      <c r="AA71" s="65"/>
      <c r="AB71" s="65"/>
      <c r="AC71" s="65"/>
      <c r="AD71" s="65"/>
      <c r="AE71" s="65"/>
      <c r="AF71" s="65"/>
      <c r="AG71" s="65"/>
      <c r="AH71" s="65"/>
      <c r="AI71" s="65"/>
    </row>
    <row r="72" spans="1:35" s="129" customFormat="1" ht="21.75" customHeight="1">
      <c r="A72" s="133"/>
      <c r="B72" s="126"/>
      <c r="C72" s="126"/>
      <c r="D72" s="127"/>
      <c r="E72" s="66"/>
      <c r="F72" s="66"/>
      <c r="G72" s="66"/>
      <c r="H72" s="66"/>
      <c r="I72" s="66"/>
      <c r="J72" s="66"/>
      <c r="K72" s="66"/>
      <c r="L72" s="130"/>
      <c r="M72" s="126"/>
      <c r="N72" s="126"/>
      <c r="O72" s="132"/>
      <c r="P72" s="131"/>
      <c r="Q72" s="131"/>
      <c r="R72" s="133"/>
      <c r="S72" s="1221"/>
      <c r="T72" s="65"/>
      <c r="U72" s="65"/>
      <c r="V72" s="65"/>
      <c r="W72" s="65"/>
      <c r="X72" s="133"/>
      <c r="Y72" s="116"/>
      <c r="Z72" s="65"/>
      <c r="AA72" s="65"/>
      <c r="AB72" s="65"/>
      <c r="AC72" s="65"/>
      <c r="AD72" s="65"/>
      <c r="AE72" s="65"/>
      <c r="AF72" s="65"/>
      <c r="AG72" s="65"/>
      <c r="AH72" s="65"/>
      <c r="AI72" s="65"/>
    </row>
    <row r="73" spans="1:35" s="129" customFormat="1" ht="21.75" customHeight="1">
      <c r="A73" s="133"/>
      <c r="B73" s="126"/>
      <c r="C73" s="126"/>
      <c r="D73" s="127"/>
      <c r="E73" s="66"/>
      <c r="F73" s="66"/>
      <c r="G73" s="66"/>
      <c r="H73" s="66"/>
      <c r="I73" s="66"/>
      <c r="J73" s="66"/>
      <c r="K73" s="66"/>
      <c r="L73" s="130"/>
      <c r="M73" s="126"/>
      <c r="N73" s="126"/>
      <c r="O73" s="132"/>
      <c r="P73" s="131"/>
      <c r="Q73" s="131"/>
      <c r="R73" s="133"/>
      <c r="S73" s="1221"/>
      <c r="T73" s="65"/>
      <c r="U73" s="65"/>
      <c r="V73" s="65"/>
      <c r="W73" s="65"/>
      <c r="X73" s="133"/>
      <c r="Y73" s="116"/>
      <c r="Z73" s="65"/>
      <c r="AA73" s="65"/>
      <c r="AB73" s="65"/>
      <c r="AC73" s="65"/>
      <c r="AD73" s="65"/>
      <c r="AE73" s="65"/>
      <c r="AF73" s="65"/>
      <c r="AG73" s="65"/>
      <c r="AH73" s="65"/>
      <c r="AI73" s="65"/>
    </row>
    <row r="74" spans="1:35" s="129" customFormat="1" ht="21.75" customHeight="1">
      <c r="A74" s="133"/>
      <c r="B74" s="126"/>
      <c r="C74" s="126"/>
      <c r="D74" s="127"/>
      <c r="E74" s="66"/>
      <c r="F74" s="66"/>
      <c r="G74" s="66"/>
      <c r="H74" s="66"/>
      <c r="I74" s="66"/>
      <c r="J74" s="66"/>
      <c r="K74" s="66"/>
      <c r="L74" s="130"/>
      <c r="M74" s="126"/>
      <c r="N74" s="126"/>
      <c r="O74" s="132"/>
      <c r="P74" s="131"/>
      <c r="Q74" s="131"/>
      <c r="R74" s="133"/>
      <c r="S74" s="1221"/>
      <c r="T74" s="65"/>
      <c r="U74" s="65"/>
      <c r="V74" s="65"/>
      <c r="W74" s="65"/>
      <c r="X74" s="133"/>
      <c r="Y74" s="116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35" s="129" customFormat="1" ht="21.75" customHeight="1">
      <c r="A75" s="133"/>
      <c r="B75" s="126"/>
      <c r="C75" s="126"/>
      <c r="D75" s="127"/>
      <c r="E75" s="66"/>
      <c r="F75" s="66"/>
      <c r="G75" s="66"/>
      <c r="H75" s="66"/>
      <c r="I75" s="66"/>
      <c r="J75" s="66"/>
      <c r="K75" s="66"/>
      <c r="L75" s="130"/>
      <c r="M75" s="126"/>
      <c r="N75" s="126"/>
      <c r="O75" s="132"/>
      <c r="P75" s="131"/>
      <c r="Q75" s="131"/>
      <c r="R75" s="133"/>
      <c r="S75" s="1221"/>
      <c r="T75" s="65"/>
      <c r="U75" s="65"/>
      <c r="V75" s="65"/>
      <c r="W75" s="65"/>
      <c r="X75" s="133"/>
      <c r="Y75" s="8"/>
      <c r="Z75" s="65"/>
      <c r="AA75" s="65"/>
      <c r="AB75" s="65"/>
      <c r="AC75" s="65"/>
      <c r="AD75" s="65"/>
      <c r="AE75" s="65"/>
      <c r="AF75" s="65"/>
      <c r="AG75" s="65"/>
      <c r="AH75" s="65"/>
      <c r="AI75" s="65"/>
    </row>
    <row r="76" spans="1:35" s="10" customFormat="1" ht="21.75" customHeight="1">
      <c r="A76" s="137"/>
      <c r="B76" s="6"/>
      <c r="C76" s="6"/>
      <c r="D76" s="7"/>
      <c r="E76" s="8"/>
      <c r="F76" s="8"/>
      <c r="G76" s="8"/>
      <c r="H76" s="8"/>
      <c r="I76" s="8"/>
      <c r="J76" s="8"/>
      <c r="K76" s="8"/>
      <c r="L76" s="11"/>
      <c r="M76" s="13"/>
      <c r="N76" s="13"/>
      <c r="O76" s="14"/>
      <c r="P76" s="12"/>
      <c r="Q76" s="12"/>
      <c r="R76" s="15"/>
      <c r="S76" s="1219"/>
      <c r="T76" s="16"/>
      <c r="U76" s="16"/>
      <c r="V76" s="16"/>
      <c r="W76" s="16"/>
      <c r="X76" s="15"/>
      <c r="Y76" s="8"/>
      <c r="Z76" s="16"/>
      <c r="AA76" s="16"/>
      <c r="AB76" s="16"/>
      <c r="AC76" s="16"/>
      <c r="AD76" s="134"/>
      <c r="AE76" s="134"/>
      <c r="AF76" s="134"/>
      <c r="AG76" s="134"/>
      <c r="AH76" s="134"/>
      <c r="AI76" s="134"/>
    </row>
    <row r="77" spans="1:35" s="10" customFormat="1" ht="21.75" customHeight="1">
      <c r="A77" s="137"/>
      <c r="B77" s="6"/>
      <c r="C77" s="6"/>
      <c r="D77" s="7"/>
      <c r="E77" s="8"/>
      <c r="F77" s="8"/>
      <c r="G77" s="8"/>
      <c r="H77" s="8"/>
      <c r="I77" s="8"/>
      <c r="J77" s="8"/>
      <c r="K77" s="8"/>
      <c r="L77" s="11"/>
      <c r="M77" s="13"/>
      <c r="N77" s="13"/>
      <c r="O77" s="14"/>
      <c r="P77" s="12"/>
      <c r="Q77" s="12"/>
      <c r="R77" s="15"/>
      <c r="S77" s="1219"/>
      <c r="T77" s="16"/>
      <c r="U77" s="16"/>
      <c r="V77" s="16"/>
      <c r="W77" s="16"/>
      <c r="X77" s="15"/>
      <c r="Y77" s="8"/>
      <c r="Z77" s="16"/>
      <c r="AA77" s="16"/>
      <c r="AB77" s="16"/>
      <c r="AC77" s="16"/>
      <c r="AD77" s="134"/>
      <c r="AE77" s="134"/>
      <c r="AF77" s="134"/>
      <c r="AG77" s="134"/>
      <c r="AH77" s="134"/>
      <c r="AI77" s="134"/>
    </row>
    <row r="78" spans="1:35" s="10" customFormat="1" ht="21.75" customHeight="1">
      <c r="A78" s="137"/>
      <c r="B78" s="6"/>
      <c r="C78" s="6"/>
      <c r="D78" s="7"/>
      <c r="E78" s="8"/>
      <c r="F78" s="8"/>
      <c r="G78" s="8"/>
      <c r="H78" s="8"/>
      <c r="I78" s="8"/>
      <c r="J78" s="8"/>
      <c r="K78" s="8"/>
      <c r="L78" s="11"/>
      <c r="M78" s="13"/>
      <c r="N78" s="13"/>
      <c r="O78" s="14"/>
      <c r="P78" s="12"/>
      <c r="Q78" s="12"/>
      <c r="R78" s="15"/>
      <c r="S78" s="1219"/>
      <c r="T78" s="16"/>
      <c r="U78" s="16"/>
      <c r="V78" s="16"/>
      <c r="W78" s="16"/>
      <c r="X78" s="15"/>
      <c r="Y78" s="8"/>
      <c r="Z78" s="16"/>
      <c r="AA78" s="16"/>
      <c r="AB78" s="16"/>
      <c r="AC78" s="16"/>
      <c r="AD78" s="134"/>
      <c r="AE78" s="134"/>
      <c r="AF78" s="134"/>
      <c r="AG78" s="134"/>
      <c r="AH78" s="134"/>
      <c r="AI78" s="134"/>
    </row>
    <row r="79" spans="1:35" s="10" customFormat="1" ht="21.75" customHeight="1">
      <c r="A79" s="137"/>
      <c r="B79" s="6"/>
      <c r="C79" s="6"/>
      <c r="D79" s="7"/>
      <c r="E79" s="8"/>
      <c r="F79" s="8"/>
      <c r="G79" s="8"/>
      <c r="H79" s="8"/>
      <c r="I79" s="8"/>
      <c r="J79" s="8"/>
      <c r="K79" s="8"/>
      <c r="L79" s="11"/>
      <c r="M79" s="13"/>
      <c r="N79" s="13"/>
      <c r="O79" s="14"/>
      <c r="P79" s="12"/>
      <c r="Q79" s="12"/>
      <c r="R79" s="15"/>
      <c r="S79" s="1219"/>
      <c r="T79" s="16"/>
      <c r="U79" s="16"/>
      <c r="V79" s="16"/>
      <c r="W79" s="16"/>
      <c r="X79" s="15"/>
      <c r="Y79" s="8"/>
      <c r="Z79" s="16"/>
      <c r="AA79" s="16"/>
      <c r="AB79" s="16"/>
      <c r="AC79" s="16"/>
      <c r="AD79" s="134"/>
      <c r="AE79" s="134"/>
      <c r="AF79" s="134"/>
      <c r="AG79" s="134"/>
      <c r="AH79" s="134"/>
      <c r="AI79" s="134"/>
    </row>
    <row r="80" spans="1:35" s="10" customFormat="1" ht="21.75" customHeight="1">
      <c r="A80" s="137"/>
      <c r="B80" s="6"/>
      <c r="C80" s="6"/>
      <c r="D80" s="7"/>
      <c r="E80" s="8"/>
      <c r="F80" s="8"/>
      <c r="G80" s="8"/>
      <c r="H80" s="8"/>
      <c r="I80" s="8"/>
      <c r="J80" s="8"/>
      <c r="K80" s="8"/>
      <c r="L80" s="11"/>
      <c r="M80" s="13"/>
      <c r="N80" s="13"/>
      <c r="O80" s="14"/>
      <c r="P80" s="12"/>
      <c r="Q80" s="12"/>
      <c r="R80" s="15"/>
      <c r="S80" s="1219"/>
      <c r="T80" s="16"/>
      <c r="U80" s="16"/>
      <c r="V80" s="16"/>
      <c r="W80" s="16"/>
      <c r="X80" s="15"/>
      <c r="Y80" s="8"/>
      <c r="Z80" s="16"/>
      <c r="AA80" s="16"/>
      <c r="AB80" s="16"/>
      <c r="AC80" s="16"/>
      <c r="AD80" s="134"/>
      <c r="AE80" s="134"/>
      <c r="AF80" s="134"/>
      <c r="AG80" s="134"/>
      <c r="AH80" s="134"/>
      <c r="AI80" s="134"/>
    </row>
    <row r="81" spans="1:35" s="10" customFormat="1" ht="21.75" customHeight="1">
      <c r="A81" s="137"/>
      <c r="B81" s="6"/>
      <c r="C81" s="6"/>
      <c r="D81" s="7"/>
      <c r="E81" s="8"/>
      <c r="F81" s="8"/>
      <c r="G81" s="8"/>
      <c r="H81" s="8"/>
      <c r="I81" s="8"/>
      <c r="J81" s="8"/>
      <c r="K81" s="8"/>
      <c r="L81" s="11"/>
      <c r="M81" s="13"/>
      <c r="N81" s="13"/>
      <c r="O81" s="14"/>
      <c r="P81" s="12"/>
      <c r="Q81" s="12"/>
      <c r="R81" s="15"/>
      <c r="S81" s="1219"/>
      <c r="T81" s="16"/>
      <c r="U81" s="16"/>
      <c r="V81" s="16"/>
      <c r="W81" s="16"/>
      <c r="X81" s="15"/>
      <c r="Y81" s="8"/>
      <c r="Z81" s="16"/>
      <c r="AA81" s="16"/>
      <c r="AB81" s="16"/>
      <c r="AC81" s="16"/>
      <c r="AD81" s="134"/>
      <c r="AE81" s="134"/>
      <c r="AF81" s="134"/>
      <c r="AG81" s="134"/>
      <c r="AH81" s="134"/>
      <c r="AI81" s="134"/>
    </row>
    <row r="82" spans="1:35" s="10" customFormat="1" ht="21.75" customHeight="1">
      <c r="A82" s="137"/>
      <c r="B82" s="6"/>
      <c r="C82" s="6"/>
      <c r="D82" s="7"/>
      <c r="E82" s="8"/>
      <c r="F82" s="8"/>
      <c r="G82" s="8"/>
      <c r="H82" s="8"/>
      <c r="I82" s="8"/>
      <c r="J82" s="8"/>
      <c r="K82" s="8"/>
      <c r="L82" s="11"/>
      <c r="M82" s="13"/>
      <c r="N82" s="13"/>
      <c r="O82" s="14"/>
      <c r="P82" s="12"/>
      <c r="Q82" s="12"/>
      <c r="R82" s="15"/>
      <c r="S82" s="1219"/>
      <c r="T82" s="16"/>
      <c r="U82" s="16"/>
      <c r="V82" s="16"/>
      <c r="W82" s="16"/>
      <c r="X82" s="15"/>
      <c r="Y82" s="8"/>
      <c r="Z82" s="16"/>
      <c r="AA82" s="16"/>
      <c r="AB82" s="16"/>
      <c r="AC82" s="16"/>
      <c r="AD82" s="134"/>
      <c r="AE82" s="134"/>
      <c r="AF82" s="134"/>
      <c r="AG82" s="134"/>
      <c r="AH82" s="134"/>
      <c r="AI82" s="134"/>
    </row>
    <row r="83" spans="1:35">
      <c r="Y83" s="8"/>
    </row>
    <row r="84" spans="1:35">
      <c r="Y84" s="8"/>
    </row>
    <row r="85" spans="1:35">
      <c r="Y85" s="8"/>
    </row>
    <row r="86" spans="1:35">
      <c r="Y86" s="8"/>
    </row>
    <row r="87" spans="1:35">
      <c r="Y87" s="8"/>
    </row>
    <row r="88" spans="1:35">
      <c r="Y88" s="8"/>
    </row>
    <row r="89" spans="1:35">
      <c r="Y89" s="65"/>
    </row>
    <row r="90" spans="1:35">
      <c r="Y90" s="65"/>
    </row>
    <row r="91" spans="1:35">
      <c r="Y91" s="65"/>
    </row>
    <row r="92" spans="1:35">
      <c r="Y92" s="65"/>
    </row>
    <row r="93" spans="1:35">
      <c r="Y93" s="133"/>
    </row>
    <row r="94" spans="1:35">
      <c r="Y94" s="133"/>
    </row>
    <row r="95" spans="1:35">
      <c r="Y95" s="133"/>
    </row>
    <row r="96" spans="1:35">
      <c r="Y96" s="133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</sheetData>
  <mergeCells count="17">
    <mergeCell ref="T13:W13"/>
    <mergeCell ref="N6:O6"/>
    <mergeCell ref="P6:Q6"/>
    <mergeCell ref="D16:M16"/>
    <mergeCell ref="D1:W1"/>
    <mergeCell ref="D2:W2"/>
    <mergeCell ref="D4:D6"/>
    <mergeCell ref="E4:G4"/>
    <mergeCell ref="H4:J4"/>
    <mergeCell ref="L4:M4"/>
    <mergeCell ref="N4:T4"/>
    <mergeCell ref="U4:U5"/>
    <mergeCell ref="V4:V5"/>
    <mergeCell ref="W4:W5"/>
    <mergeCell ref="L5:M5"/>
    <mergeCell ref="N5:Q5"/>
    <mergeCell ref="R5:S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27"/>
  <sheetViews>
    <sheetView view="pageBreakPreview" topLeftCell="B1" zoomScale="80" zoomScaleSheetLayoutView="80" workbookViewId="0">
      <selection activeCell="D13" sqref="D13"/>
    </sheetView>
  </sheetViews>
  <sheetFormatPr defaultRowHeight="23.25"/>
  <cols>
    <col min="1" max="1" width="7.875" style="115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8" width="9.625" style="8" customWidth="1"/>
    <col min="9" max="9" width="9.625" style="134" customWidth="1"/>
    <col min="10" max="10" width="11" style="8" customWidth="1"/>
    <col min="11" max="11" width="8.625" style="8" customWidth="1"/>
    <col min="12" max="12" width="8.75" style="11" customWidth="1"/>
    <col min="13" max="13" width="11.125" style="13" customWidth="1"/>
    <col min="14" max="14" width="5.5" style="13" customWidth="1"/>
    <col min="15" max="15" width="5.5" style="14" customWidth="1"/>
    <col min="16" max="17" width="5.5" style="12" customWidth="1"/>
    <col min="18" max="18" width="7.625" style="15" customWidth="1"/>
    <col min="19" max="19" width="7.625" style="16" customWidth="1"/>
    <col min="20" max="20" width="11" style="16" customWidth="1"/>
    <col min="21" max="23" width="9.875" style="16" customWidth="1"/>
    <col min="24" max="26" width="7.625" style="15" customWidth="1"/>
    <col min="27" max="30" width="9" style="16"/>
    <col min="31" max="36" width="9" style="134"/>
    <col min="37" max="16384" width="9" style="8"/>
  </cols>
  <sheetData>
    <row r="1" spans="1:36" s="1334" customFormat="1" ht="28.5" customHeight="1">
      <c r="B1" s="1332"/>
      <c r="C1" s="1332"/>
      <c r="D1" s="2436" t="s">
        <v>229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28"/>
      <c r="Y1" s="1351"/>
      <c r="Z1" s="1328"/>
    </row>
    <row r="2" spans="1:36" s="1330" customFormat="1" ht="28.5" customHeight="1">
      <c r="B2" s="1336"/>
      <c r="C2" s="1336"/>
      <c r="D2" s="2436" t="s">
        <v>1157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51"/>
      <c r="Y2" s="1333"/>
      <c r="Z2" s="1351"/>
    </row>
    <row r="3" spans="1:36" ht="27.75" customHeight="1">
      <c r="Y3" s="671"/>
    </row>
    <row r="4" spans="1:36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1238" t="s">
        <v>1409</v>
      </c>
      <c r="AA6" s="1047"/>
    </row>
    <row r="7" spans="1:36" s="50" customFormat="1">
      <c r="B7" s="40"/>
      <c r="C7" s="40"/>
      <c r="D7" s="42" t="s">
        <v>27</v>
      </c>
      <c r="E7" s="43"/>
      <c r="F7" s="43"/>
      <c r="G7" s="46"/>
      <c r="H7" s="46"/>
      <c r="I7" s="46"/>
      <c r="J7" s="46"/>
      <c r="K7" s="46"/>
      <c r="L7" s="45"/>
      <c r="M7" s="44"/>
      <c r="N7" s="40"/>
      <c r="O7" s="47"/>
      <c r="P7" s="48"/>
      <c r="Q7" s="49"/>
      <c r="R7" s="44"/>
      <c r="S7" s="46"/>
      <c r="T7" s="46"/>
      <c r="U7" s="46"/>
      <c r="V7" s="46"/>
      <c r="W7" s="46"/>
      <c r="X7" s="44"/>
      <c r="Y7" s="844"/>
      <c r="Z7" s="677"/>
    </row>
    <row r="8" spans="1:36" s="186" customFormat="1">
      <c r="A8" s="94" t="s">
        <v>801</v>
      </c>
      <c r="B8" s="69">
        <v>1</v>
      </c>
      <c r="C8" s="69">
        <v>1</v>
      </c>
      <c r="D8" s="531" t="s">
        <v>1158</v>
      </c>
      <c r="E8" s="342"/>
      <c r="F8" s="342">
        <v>95000</v>
      </c>
      <c r="G8" s="184"/>
      <c r="H8" s="184"/>
      <c r="I8" s="91">
        <v>59186</v>
      </c>
      <c r="J8" s="184"/>
      <c r="K8" s="576">
        <f>SUM(F8-I8)</f>
        <v>35814</v>
      </c>
      <c r="L8" s="532" t="s">
        <v>30</v>
      </c>
      <c r="M8" s="68" t="s">
        <v>1579</v>
      </c>
      <c r="N8" s="69">
        <v>15</v>
      </c>
      <c r="O8" s="75" t="s">
        <v>31</v>
      </c>
      <c r="P8" s="92">
        <v>14</v>
      </c>
      <c r="Q8" s="93" t="s">
        <v>31</v>
      </c>
      <c r="R8" s="68">
        <v>80</v>
      </c>
      <c r="S8" s="67">
        <v>90.23</v>
      </c>
      <c r="T8" s="185" t="s">
        <v>170</v>
      </c>
      <c r="U8" s="163" t="s">
        <v>131</v>
      </c>
      <c r="V8" s="163" t="s">
        <v>131</v>
      </c>
      <c r="W8" s="185" t="s">
        <v>170</v>
      </c>
      <c r="X8" s="68" t="s">
        <v>41</v>
      </c>
      <c r="Y8" s="185" t="s">
        <v>170</v>
      </c>
      <c r="Z8" s="678"/>
      <c r="AA8" s="94"/>
      <c r="AB8" s="94"/>
      <c r="AC8" s="94"/>
      <c r="AD8" s="94"/>
      <c r="AE8" s="94"/>
      <c r="AF8" s="94"/>
      <c r="AG8" s="94"/>
      <c r="AH8" s="94"/>
      <c r="AI8" s="94"/>
      <c r="AJ8" s="94"/>
    </row>
    <row r="9" spans="1:36" s="50" customFormat="1">
      <c r="B9" s="40"/>
      <c r="C9" s="40"/>
      <c r="D9" s="42" t="s">
        <v>38</v>
      </c>
      <c r="E9" s="43"/>
      <c r="F9" s="43"/>
      <c r="G9" s="46"/>
      <c r="H9" s="46"/>
      <c r="I9" s="46"/>
      <c r="J9" s="46"/>
      <c r="K9" s="46"/>
      <c r="L9" s="45"/>
      <c r="M9" s="44"/>
      <c r="N9" s="40"/>
      <c r="O9" s="47"/>
      <c r="P9" s="48"/>
      <c r="Q9" s="49"/>
      <c r="R9" s="44"/>
      <c r="S9" s="46"/>
      <c r="T9" s="46"/>
      <c r="U9" s="46"/>
      <c r="V9" s="46"/>
      <c r="W9" s="46"/>
      <c r="X9" s="44"/>
      <c r="Y9" s="668"/>
      <c r="Z9" s="677"/>
    </row>
    <row r="10" spans="1:36" s="186" customFormat="1">
      <c r="A10" s="94" t="s">
        <v>784</v>
      </c>
      <c r="B10" s="994">
        <v>2</v>
      </c>
      <c r="C10" s="994">
        <v>1</v>
      </c>
      <c r="D10" s="531" t="s">
        <v>1159</v>
      </c>
      <c r="E10" s="342"/>
      <c r="F10" s="342">
        <v>15000</v>
      </c>
      <c r="G10" s="184"/>
      <c r="H10" s="184"/>
      <c r="I10" s="91">
        <v>15000</v>
      </c>
      <c r="J10" s="184"/>
      <c r="K10" s="576">
        <f>F10-I10</f>
        <v>0</v>
      </c>
      <c r="L10" s="532" t="s">
        <v>49</v>
      </c>
      <c r="M10" s="857">
        <v>21018</v>
      </c>
      <c r="N10" s="994">
        <v>40</v>
      </c>
      <c r="O10" s="75" t="s">
        <v>31</v>
      </c>
      <c r="P10" s="92">
        <v>64</v>
      </c>
      <c r="Q10" s="93" t="s">
        <v>31</v>
      </c>
      <c r="R10" s="68">
        <v>80</v>
      </c>
      <c r="S10" s="67">
        <v>87.76</v>
      </c>
      <c r="T10" s="185" t="s">
        <v>170</v>
      </c>
      <c r="U10" s="185" t="s">
        <v>131</v>
      </c>
      <c r="V10" s="185" t="s">
        <v>131</v>
      </c>
      <c r="W10" s="185" t="s">
        <v>170</v>
      </c>
      <c r="X10" s="68" t="s">
        <v>41</v>
      </c>
      <c r="Y10" s="185" t="s">
        <v>170</v>
      </c>
      <c r="Z10" s="678"/>
      <c r="AA10" s="94"/>
      <c r="AB10" s="94"/>
      <c r="AC10" s="94"/>
      <c r="AD10" s="94"/>
      <c r="AE10" s="94"/>
      <c r="AF10" s="94"/>
      <c r="AG10" s="94"/>
      <c r="AH10" s="94"/>
      <c r="AI10" s="94"/>
      <c r="AJ10" s="94"/>
    </row>
    <row r="11" spans="1:36" s="186" customFormat="1" ht="46.5">
      <c r="A11" s="94" t="s">
        <v>784</v>
      </c>
      <c r="B11" s="69">
        <v>3</v>
      </c>
      <c r="C11" s="69">
        <v>2</v>
      </c>
      <c r="D11" s="531" t="s">
        <v>1160</v>
      </c>
      <c r="E11" s="342"/>
      <c r="F11" s="342">
        <v>140000</v>
      </c>
      <c r="G11" s="184"/>
      <c r="H11" s="184"/>
      <c r="I11" s="91">
        <v>105732</v>
      </c>
      <c r="J11" s="184"/>
      <c r="K11" s="91">
        <f>SUM(F11-I11)</f>
        <v>34268</v>
      </c>
      <c r="L11" s="532" t="s">
        <v>52</v>
      </c>
      <c r="M11" s="552" t="s">
        <v>1312</v>
      </c>
      <c r="N11" s="69">
        <v>35</v>
      </c>
      <c r="O11" s="75" t="s">
        <v>31</v>
      </c>
      <c r="P11" s="92">
        <v>47</v>
      </c>
      <c r="Q11" s="93" t="s">
        <v>31</v>
      </c>
      <c r="R11" s="68">
        <v>80</v>
      </c>
      <c r="S11" s="67">
        <v>93.62</v>
      </c>
      <c r="T11" s="185" t="s">
        <v>170</v>
      </c>
      <c r="U11" s="185" t="s">
        <v>131</v>
      </c>
      <c r="V11" s="185" t="s">
        <v>131</v>
      </c>
      <c r="W11" s="185" t="s">
        <v>131</v>
      </c>
      <c r="X11" s="68" t="s">
        <v>41</v>
      </c>
      <c r="Y11" s="163" t="s">
        <v>170</v>
      </c>
      <c r="Z11" s="678"/>
      <c r="AA11" s="94"/>
      <c r="AB11" s="94"/>
      <c r="AC11" s="94"/>
      <c r="AD11" s="94"/>
      <c r="AE11" s="94"/>
      <c r="AF11" s="94"/>
      <c r="AG11" s="94"/>
      <c r="AH11" s="94"/>
      <c r="AI11" s="94"/>
      <c r="AJ11" s="94"/>
    </row>
    <row r="12" spans="1:36" s="50" customFormat="1">
      <c r="B12" s="40"/>
      <c r="C12" s="40"/>
      <c r="D12" s="42" t="s">
        <v>84</v>
      </c>
      <c r="E12" s="43"/>
      <c r="F12" s="43"/>
      <c r="G12" s="46"/>
      <c r="H12" s="46"/>
      <c r="I12" s="46"/>
      <c r="J12" s="46"/>
      <c r="K12" s="46"/>
      <c r="L12" s="45"/>
      <c r="M12" s="44"/>
      <c r="N12" s="40"/>
      <c r="O12" s="47"/>
      <c r="P12" s="48"/>
      <c r="Q12" s="49"/>
      <c r="R12" s="44"/>
      <c r="S12" s="46"/>
      <c r="T12" s="46"/>
      <c r="U12" s="46"/>
      <c r="V12" s="46"/>
      <c r="W12" s="46"/>
      <c r="X12" s="140"/>
      <c r="Y12" s="845"/>
      <c r="Z12" s="680"/>
    </row>
    <row r="13" spans="1:36" s="186" customFormat="1" ht="46.5">
      <c r="A13" s="94" t="s">
        <v>781</v>
      </c>
      <c r="B13" s="69">
        <v>4</v>
      </c>
      <c r="C13" s="69">
        <v>1</v>
      </c>
      <c r="D13" s="531" t="s">
        <v>1161</v>
      </c>
      <c r="E13" s="342"/>
      <c r="F13" s="342">
        <v>350000</v>
      </c>
      <c r="G13" s="184"/>
      <c r="H13" s="184"/>
      <c r="I13" s="67"/>
      <c r="J13" s="184"/>
      <c r="K13" s="184"/>
      <c r="L13" s="532" t="s">
        <v>87</v>
      </c>
      <c r="M13" s="68"/>
      <c r="N13" s="69">
        <v>300</v>
      </c>
      <c r="O13" s="75" t="s">
        <v>31</v>
      </c>
      <c r="P13" s="92"/>
      <c r="Q13" s="93"/>
      <c r="R13" s="68">
        <v>80</v>
      </c>
      <c r="S13" s="67" t="s">
        <v>713</v>
      </c>
      <c r="T13" s="67"/>
      <c r="U13" s="67"/>
      <c r="V13" s="67"/>
      <c r="W13" s="67"/>
      <c r="X13" s="68" t="s">
        <v>41</v>
      </c>
      <c r="Y13" s="670" t="s">
        <v>131</v>
      </c>
      <c r="Z13" s="678"/>
      <c r="AA13" s="94"/>
      <c r="AB13" s="94"/>
      <c r="AC13" s="94"/>
      <c r="AD13" s="94"/>
      <c r="AE13" s="94"/>
      <c r="AF13" s="94"/>
      <c r="AG13" s="94"/>
      <c r="AH13" s="94"/>
      <c r="AI13" s="94"/>
      <c r="AJ13" s="94"/>
    </row>
    <row r="14" spans="1:36" s="1785" customFormat="1">
      <c r="A14" s="655" t="s">
        <v>781</v>
      </c>
      <c r="B14" s="1757">
        <v>5</v>
      </c>
      <c r="C14" s="1757">
        <v>2</v>
      </c>
      <c r="D14" s="1780" t="s">
        <v>1162</v>
      </c>
      <c r="E14" s="1781"/>
      <c r="F14" s="1781">
        <v>15000</v>
      </c>
      <c r="G14" s="1782"/>
      <c r="H14" s="1782"/>
      <c r="I14" s="866"/>
      <c r="J14" s="1782"/>
      <c r="K14" s="1782"/>
      <c r="L14" s="1783" t="s">
        <v>1163</v>
      </c>
      <c r="M14" s="1035"/>
      <c r="N14" s="1757">
        <v>5</v>
      </c>
      <c r="O14" s="1022" t="s">
        <v>31</v>
      </c>
      <c r="P14" s="1038"/>
      <c r="Q14" s="1039"/>
      <c r="R14" s="1035">
        <v>80</v>
      </c>
      <c r="S14" s="866"/>
      <c r="T14" s="866"/>
      <c r="U14" s="2464" t="s">
        <v>1420</v>
      </c>
      <c r="V14" s="2465"/>
      <c r="W14" s="2466"/>
      <c r="X14" s="1035" t="s">
        <v>41</v>
      </c>
      <c r="Y14" s="1784" t="s">
        <v>131</v>
      </c>
      <c r="Z14" s="1786" t="s">
        <v>1739</v>
      </c>
      <c r="AA14" s="655"/>
      <c r="AB14" s="655"/>
      <c r="AC14" s="655"/>
      <c r="AD14" s="655"/>
      <c r="AE14" s="655"/>
      <c r="AF14" s="655"/>
      <c r="AG14" s="655"/>
      <c r="AH14" s="655"/>
      <c r="AI14" s="655"/>
      <c r="AJ14" s="655"/>
    </row>
    <row r="15" spans="1:36" s="186" customFormat="1">
      <c r="A15" s="94" t="s">
        <v>781</v>
      </c>
      <c r="B15" s="69">
        <v>6</v>
      </c>
      <c r="C15" s="69">
        <v>3</v>
      </c>
      <c r="D15" s="531" t="s">
        <v>1164</v>
      </c>
      <c r="E15" s="342"/>
      <c r="F15" s="342">
        <v>34000</v>
      </c>
      <c r="G15" s="184"/>
      <c r="H15" s="184"/>
      <c r="I15" s="67"/>
      <c r="J15" s="184"/>
      <c r="K15" s="184"/>
      <c r="L15" s="533" t="s">
        <v>285</v>
      </c>
      <c r="M15" s="68"/>
      <c r="N15" s="69">
        <v>4</v>
      </c>
      <c r="O15" s="75" t="s">
        <v>31</v>
      </c>
      <c r="P15" s="92"/>
      <c r="Q15" s="93"/>
      <c r="R15" s="68">
        <v>80</v>
      </c>
      <c r="S15" s="67"/>
      <c r="T15" s="67"/>
      <c r="U15" s="67"/>
      <c r="V15" s="67"/>
      <c r="W15" s="67"/>
      <c r="X15" s="68" t="s">
        <v>41</v>
      </c>
      <c r="Y15" s="670" t="s">
        <v>131</v>
      </c>
      <c r="Z15" s="678"/>
      <c r="AA15" s="94"/>
      <c r="AB15" s="94"/>
      <c r="AC15" s="94"/>
      <c r="AD15" s="94"/>
      <c r="AE15" s="94"/>
      <c r="AF15" s="94"/>
      <c r="AG15" s="94"/>
      <c r="AH15" s="94"/>
      <c r="AI15" s="94"/>
      <c r="AJ15" s="94"/>
    </row>
    <row r="16" spans="1:36" s="66" customFormat="1">
      <c r="A16" s="65"/>
      <c r="B16" s="126"/>
      <c r="C16" s="126"/>
      <c r="D16" s="127"/>
      <c r="I16" s="65"/>
      <c r="L16" s="130"/>
      <c r="M16" s="126"/>
      <c r="N16" s="126"/>
      <c r="O16" s="132"/>
      <c r="P16" s="131"/>
      <c r="Q16" s="131"/>
      <c r="R16" s="133"/>
      <c r="S16" s="65"/>
      <c r="T16" s="65"/>
      <c r="U16" s="65"/>
      <c r="V16" s="65"/>
      <c r="W16" s="65"/>
      <c r="X16" s="133"/>
      <c r="Y16" s="65"/>
      <c r="Z16" s="133"/>
      <c r="AA16" s="65"/>
      <c r="AB16" s="65"/>
      <c r="AC16" s="65"/>
      <c r="AD16" s="65"/>
      <c r="AE16" s="65"/>
      <c r="AF16" s="65"/>
      <c r="AG16" s="65"/>
      <c r="AH16" s="65"/>
      <c r="AI16" s="65"/>
      <c r="AJ16" s="65"/>
    </row>
    <row r="17" spans="1:36" s="66" customFormat="1">
      <c r="A17" s="65"/>
      <c r="B17" s="126"/>
      <c r="C17" s="126"/>
      <c r="D17" s="2457" t="s">
        <v>100</v>
      </c>
      <c r="E17" s="2457"/>
      <c r="F17" s="2457"/>
      <c r="G17" s="2457"/>
      <c r="H17" s="2457"/>
      <c r="I17" s="2457"/>
      <c r="J17" s="2457"/>
      <c r="K17" s="2457"/>
      <c r="L17" s="2457"/>
      <c r="M17" s="2457"/>
      <c r="N17" s="126"/>
      <c r="O17" s="132"/>
      <c r="P17" s="131"/>
      <c r="Q17" s="131"/>
      <c r="R17" s="133"/>
      <c r="S17" s="65"/>
      <c r="T17" s="65"/>
      <c r="U17" s="65"/>
      <c r="V17" s="65"/>
      <c r="W17" s="65"/>
      <c r="X17" s="133"/>
      <c r="Y17" s="65"/>
      <c r="Z17" s="133"/>
      <c r="AA17" s="65"/>
      <c r="AB17" s="65"/>
      <c r="AC17" s="65"/>
      <c r="AD17" s="65"/>
      <c r="AE17" s="65"/>
      <c r="AF17" s="65"/>
      <c r="AG17" s="65"/>
      <c r="AH17" s="65"/>
      <c r="AI17" s="65"/>
      <c r="AJ17" s="65"/>
    </row>
    <row r="18" spans="1:36" s="66" customFormat="1" ht="21.75" customHeight="1">
      <c r="A18" s="65"/>
      <c r="B18" s="126"/>
      <c r="C18" s="126"/>
      <c r="D18" s="127"/>
      <c r="I18" s="65"/>
      <c r="L18" s="130"/>
      <c r="M18" s="126"/>
      <c r="N18" s="126"/>
      <c r="O18" s="132"/>
      <c r="P18" s="131"/>
      <c r="Q18" s="131"/>
      <c r="R18" s="133"/>
      <c r="S18" s="65"/>
      <c r="T18" s="65"/>
      <c r="U18" s="65"/>
      <c r="V18" s="65"/>
      <c r="W18" s="65"/>
      <c r="X18" s="133"/>
      <c r="Y18" s="65"/>
      <c r="Z18" s="133"/>
      <c r="AA18" s="65"/>
      <c r="AB18" s="65"/>
      <c r="AC18" s="65"/>
      <c r="AD18" s="65"/>
      <c r="AE18" s="65"/>
      <c r="AF18" s="65"/>
      <c r="AG18" s="65"/>
      <c r="AH18" s="65"/>
      <c r="AI18" s="65"/>
      <c r="AJ18" s="65"/>
    </row>
    <row r="19" spans="1:36" s="66" customFormat="1" ht="21.75" customHeight="1">
      <c r="A19" s="65"/>
      <c r="B19" s="126"/>
      <c r="C19" s="126"/>
      <c r="D19" s="127"/>
      <c r="I19" s="65"/>
      <c r="L19" s="130"/>
      <c r="M19" s="126"/>
      <c r="N19" s="126"/>
      <c r="O19" s="132"/>
      <c r="P19" s="131"/>
      <c r="Q19" s="131"/>
      <c r="R19" s="133"/>
      <c r="S19" s="65"/>
      <c r="T19" s="65"/>
      <c r="U19" s="65"/>
      <c r="V19" s="65"/>
      <c r="W19" s="65"/>
      <c r="X19" s="133"/>
      <c r="Y19" s="65"/>
      <c r="Z19" s="133"/>
      <c r="AA19" s="65"/>
      <c r="AB19" s="65"/>
      <c r="AC19" s="65"/>
      <c r="AD19" s="65"/>
      <c r="AE19" s="65"/>
      <c r="AF19" s="65"/>
      <c r="AG19" s="65"/>
      <c r="AH19" s="65"/>
      <c r="AI19" s="65"/>
      <c r="AJ19" s="65"/>
    </row>
    <row r="20" spans="1:36" s="66" customFormat="1" ht="21.75" customHeight="1">
      <c r="A20" s="65"/>
      <c r="B20" s="126"/>
      <c r="C20" s="126"/>
      <c r="D20" s="127"/>
      <c r="I20" s="65"/>
      <c r="L20" s="130"/>
      <c r="M20" s="126"/>
      <c r="N20" s="126"/>
      <c r="O20" s="132"/>
      <c r="P20" s="131"/>
      <c r="Q20" s="131"/>
      <c r="R20" s="133"/>
      <c r="S20" s="65"/>
      <c r="T20" s="65"/>
      <c r="U20" s="65"/>
      <c r="V20" s="65"/>
      <c r="W20" s="65"/>
      <c r="X20" s="133"/>
      <c r="Y20" s="65"/>
      <c r="Z20" s="133"/>
      <c r="AA20" s="65"/>
      <c r="AB20" s="65"/>
      <c r="AC20" s="65"/>
      <c r="AD20" s="65"/>
      <c r="AE20" s="65"/>
      <c r="AF20" s="65"/>
      <c r="AG20" s="65"/>
      <c r="AH20" s="65"/>
      <c r="AI20" s="65"/>
      <c r="AJ20" s="65"/>
    </row>
    <row r="21" spans="1:36" s="66" customFormat="1" ht="21.75" customHeight="1">
      <c r="A21" s="65"/>
      <c r="B21" s="126"/>
      <c r="C21" s="126"/>
      <c r="D21" s="127"/>
      <c r="I21" s="65"/>
      <c r="L21" s="130"/>
      <c r="M21" s="126"/>
      <c r="N21" s="126"/>
      <c r="O21" s="132"/>
      <c r="P21" s="131"/>
      <c r="Q21" s="131"/>
      <c r="R21" s="133"/>
      <c r="S21" s="65"/>
      <c r="T21" s="65"/>
      <c r="U21" s="65"/>
      <c r="V21" s="65"/>
      <c r="W21" s="65"/>
      <c r="X21" s="133"/>
      <c r="Y21" s="65"/>
      <c r="Z21" s="133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6" s="66" customFormat="1" ht="21.75" customHeight="1">
      <c r="A22" s="65"/>
      <c r="B22" s="126"/>
      <c r="C22" s="126"/>
      <c r="D22" s="127"/>
      <c r="I22" s="65"/>
      <c r="L22" s="130"/>
      <c r="M22" s="126"/>
      <c r="N22" s="126"/>
      <c r="O22" s="132"/>
      <c r="P22" s="131"/>
      <c r="Q22" s="131"/>
      <c r="R22" s="133"/>
      <c r="S22" s="65"/>
      <c r="T22" s="65"/>
      <c r="U22" s="65"/>
      <c r="V22" s="65"/>
      <c r="W22" s="65"/>
      <c r="X22" s="133"/>
      <c r="Y22" s="65"/>
      <c r="Z22" s="133"/>
      <c r="AA22" s="65"/>
      <c r="AB22" s="65"/>
      <c r="AC22" s="65"/>
      <c r="AD22" s="65"/>
      <c r="AE22" s="65"/>
      <c r="AF22" s="65"/>
      <c r="AG22" s="65"/>
      <c r="AH22" s="65"/>
      <c r="AI22" s="65"/>
      <c r="AJ22" s="65"/>
    </row>
    <row r="23" spans="1:36" s="66" customFormat="1" ht="21.75" customHeight="1">
      <c r="A23" s="65"/>
      <c r="B23" s="126"/>
      <c r="C23" s="126"/>
      <c r="D23" s="127"/>
      <c r="I23" s="65"/>
      <c r="L23" s="130"/>
      <c r="M23" s="126"/>
      <c r="N23" s="126"/>
      <c r="O23" s="132"/>
      <c r="P23" s="131"/>
      <c r="Q23" s="131"/>
      <c r="R23" s="133"/>
      <c r="S23" s="65"/>
      <c r="T23" s="65"/>
      <c r="U23" s="65"/>
      <c r="V23" s="65"/>
      <c r="W23" s="65"/>
      <c r="X23" s="133"/>
      <c r="Y23" s="65"/>
      <c r="Z23" s="133"/>
      <c r="AA23" s="65"/>
      <c r="AB23" s="65"/>
      <c r="AC23" s="65"/>
      <c r="AD23" s="65"/>
      <c r="AE23" s="65"/>
      <c r="AF23" s="65"/>
      <c r="AG23" s="65"/>
      <c r="AH23" s="65"/>
      <c r="AI23" s="65"/>
      <c r="AJ23" s="65"/>
    </row>
    <row r="24" spans="1:36" s="66" customFormat="1" ht="21.75" customHeight="1">
      <c r="A24" s="65"/>
      <c r="B24" s="126"/>
      <c r="C24" s="126"/>
      <c r="D24" s="127"/>
      <c r="I24" s="65"/>
      <c r="L24" s="130"/>
      <c r="M24" s="126"/>
      <c r="N24" s="126"/>
      <c r="O24" s="132"/>
      <c r="P24" s="131"/>
      <c r="Q24" s="131"/>
      <c r="R24" s="133"/>
      <c r="S24" s="65"/>
      <c r="T24" s="65"/>
      <c r="U24" s="65"/>
      <c r="V24" s="65"/>
      <c r="W24" s="65"/>
      <c r="X24" s="133"/>
      <c r="Y24" s="65"/>
      <c r="Z24" s="133"/>
      <c r="AA24" s="65"/>
      <c r="AB24" s="65"/>
      <c r="AC24" s="65"/>
      <c r="AD24" s="65"/>
      <c r="AE24" s="65"/>
      <c r="AF24" s="65"/>
      <c r="AG24" s="65"/>
      <c r="AH24" s="65"/>
      <c r="AI24" s="65"/>
      <c r="AJ24" s="65"/>
    </row>
    <row r="25" spans="1:36" s="66" customFormat="1" ht="21.75" customHeight="1">
      <c r="A25" s="65"/>
      <c r="B25" s="126"/>
      <c r="C25" s="126"/>
      <c r="D25" s="127"/>
      <c r="I25" s="65"/>
      <c r="L25" s="130"/>
      <c r="M25" s="126"/>
      <c r="N25" s="126"/>
      <c r="O25" s="132"/>
      <c r="P25" s="131"/>
      <c r="Q25" s="131"/>
      <c r="R25" s="133"/>
      <c r="S25" s="65"/>
      <c r="T25" s="65"/>
      <c r="U25" s="65"/>
      <c r="V25" s="65"/>
      <c r="W25" s="65"/>
      <c r="X25" s="133"/>
      <c r="Y25" s="65"/>
      <c r="Z25" s="133"/>
      <c r="AA25" s="65"/>
      <c r="AB25" s="65"/>
      <c r="AC25" s="65"/>
      <c r="AD25" s="65"/>
      <c r="AE25" s="65"/>
      <c r="AF25" s="65"/>
      <c r="AG25" s="65"/>
      <c r="AH25" s="65"/>
      <c r="AI25" s="65"/>
      <c r="AJ25" s="65"/>
    </row>
    <row r="26" spans="1:36" s="129" customFormat="1" ht="21.75" customHeight="1">
      <c r="A26" s="133"/>
      <c r="B26" s="126"/>
      <c r="C26" s="126"/>
      <c r="D26" s="127"/>
      <c r="E26" s="66"/>
      <c r="F26" s="66"/>
      <c r="G26" s="66"/>
      <c r="H26" s="66"/>
      <c r="I26" s="65"/>
      <c r="J26" s="66"/>
      <c r="K26" s="66"/>
      <c r="L26" s="130"/>
      <c r="M26" s="126"/>
      <c r="N26" s="126"/>
      <c r="O26" s="132"/>
      <c r="P26" s="131"/>
      <c r="Q26" s="131"/>
      <c r="R26" s="133"/>
      <c r="S26" s="65"/>
      <c r="T26" s="65"/>
      <c r="U26" s="65"/>
      <c r="V26" s="65"/>
      <c r="W26" s="65"/>
      <c r="X26" s="133"/>
      <c r="Y26" s="65"/>
      <c r="Z26" s="133"/>
      <c r="AA26" s="65"/>
      <c r="AB26" s="65"/>
      <c r="AC26" s="65"/>
      <c r="AD26" s="65"/>
      <c r="AE26" s="65"/>
      <c r="AF26" s="65"/>
      <c r="AG26" s="65"/>
      <c r="AH26" s="65"/>
      <c r="AI26" s="65"/>
      <c r="AJ26" s="65"/>
    </row>
    <row r="27" spans="1:36" s="129" customFormat="1" ht="21.75" customHeight="1">
      <c r="A27" s="133"/>
      <c r="B27" s="126"/>
      <c r="C27" s="126"/>
      <c r="D27" s="127"/>
      <c r="E27" s="66"/>
      <c r="F27" s="66"/>
      <c r="G27" s="66"/>
      <c r="H27" s="66"/>
      <c r="I27" s="65"/>
      <c r="J27" s="66"/>
      <c r="K27" s="66"/>
      <c r="L27" s="130"/>
      <c r="M27" s="126"/>
      <c r="N27" s="126"/>
      <c r="O27" s="132"/>
      <c r="P27" s="131"/>
      <c r="Q27" s="131"/>
      <c r="R27" s="133"/>
      <c r="S27" s="65"/>
      <c r="T27" s="65"/>
      <c r="U27" s="65"/>
      <c r="V27" s="65"/>
      <c r="W27" s="65"/>
      <c r="X27" s="133"/>
      <c r="Y27" s="65"/>
      <c r="Z27" s="133"/>
      <c r="AA27" s="65"/>
      <c r="AB27" s="65"/>
      <c r="AC27" s="65"/>
      <c r="AD27" s="65"/>
      <c r="AE27" s="65"/>
      <c r="AF27" s="65"/>
      <c r="AG27" s="65"/>
      <c r="AH27" s="65"/>
      <c r="AI27" s="65"/>
      <c r="AJ27" s="65"/>
    </row>
    <row r="28" spans="1:36" s="129" customFormat="1" ht="21.75" customHeight="1">
      <c r="A28" s="133"/>
      <c r="B28" s="126"/>
      <c r="C28" s="126"/>
      <c r="D28" s="127"/>
      <c r="E28" s="66"/>
      <c r="F28" s="66"/>
      <c r="G28" s="66"/>
      <c r="H28" s="66"/>
      <c r="I28" s="65"/>
      <c r="J28" s="66"/>
      <c r="K28" s="66"/>
      <c r="L28" s="130"/>
      <c r="M28" s="126"/>
      <c r="N28" s="126"/>
      <c r="O28" s="132"/>
      <c r="P28" s="131"/>
      <c r="Q28" s="131"/>
      <c r="R28" s="133"/>
      <c r="S28" s="65"/>
      <c r="T28" s="65"/>
      <c r="U28" s="65"/>
      <c r="V28" s="65"/>
      <c r="W28" s="65"/>
      <c r="X28" s="133"/>
      <c r="Y28" s="65"/>
      <c r="Z28" s="133"/>
      <c r="AA28" s="65"/>
      <c r="AB28" s="65"/>
      <c r="AC28" s="65"/>
      <c r="AD28" s="65"/>
      <c r="AE28" s="65"/>
      <c r="AF28" s="65"/>
      <c r="AG28" s="65"/>
      <c r="AH28" s="65"/>
      <c r="AI28" s="65"/>
      <c r="AJ28" s="65"/>
    </row>
    <row r="29" spans="1:36" s="129" customFormat="1" ht="21.75" customHeight="1">
      <c r="A29" s="133"/>
      <c r="B29" s="126"/>
      <c r="C29" s="126"/>
      <c r="D29" s="127"/>
      <c r="E29" s="66"/>
      <c r="F29" s="66"/>
      <c r="G29" s="66"/>
      <c r="H29" s="66"/>
      <c r="I29" s="65"/>
      <c r="J29" s="66"/>
      <c r="K29" s="66"/>
      <c r="L29" s="130"/>
      <c r="M29" s="126"/>
      <c r="N29" s="126"/>
      <c r="O29" s="132"/>
      <c r="P29" s="131"/>
      <c r="Q29" s="131"/>
      <c r="R29" s="133"/>
      <c r="S29" s="65"/>
      <c r="T29" s="65"/>
      <c r="U29" s="65"/>
      <c r="V29" s="65"/>
      <c r="W29" s="65"/>
      <c r="X29" s="133"/>
      <c r="Y29" s="65"/>
      <c r="Z29" s="133"/>
      <c r="AA29" s="65"/>
      <c r="AB29" s="65"/>
      <c r="AC29" s="65"/>
      <c r="AD29" s="65"/>
      <c r="AE29" s="65"/>
      <c r="AF29" s="65"/>
      <c r="AG29" s="65"/>
      <c r="AH29" s="65"/>
      <c r="AI29" s="65"/>
      <c r="AJ29" s="65"/>
    </row>
    <row r="30" spans="1:36" s="129" customFormat="1" ht="21.75" customHeight="1">
      <c r="A30" s="133"/>
      <c r="B30" s="126"/>
      <c r="C30" s="126"/>
      <c r="D30" s="127"/>
      <c r="E30" s="66"/>
      <c r="F30" s="66"/>
      <c r="G30" s="66"/>
      <c r="H30" s="66"/>
      <c r="I30" s="65"/>
      <c r="J30" s="66"/>
      <c r="K30" s="66"/>
      <c r="L30" s="130"/>
      <c r="M30" s="126"/>
      <c r="N30" s="126"/>
      <c r="O30" s="132"/>
      <c r="P30" s="131"/>
      <c r="Q30" s="131"/>
      <c r="R30" s="133"/>
      <c r="S30" s="65"/>
      <c r="T30" s="65"/>
      <c r="U30" s="65"/>
      <c r="V30" s="65"/>
      <c r="W30" s="65"/>
      <c r="X30" s="133"/>
      <c r="Y30" s="65"/>
      <c r="Z30" s="133"/>
      <c r="AA30" s="65"/>
      <c r="AB30" s="65"/>
      <c r="AC30" s="65"/>
      <c r="AD30" s="65"/>
      <c r="AE30" s="65"/>
      <c r="AF30" s="65"/>
      <c r="AG30" s="65"/>
      <c r="AH30" s="65"/>
      <c r="AI30" s="65"/>
      <c r="AJ30" s="65"/>
    </row>
    <row r="31" spans="1:36" s="129" customFormat="1" ht="21.75" customHeight="1">
      <c r="A31" s="133"/>
      <c r="B31" s="126"/>
      <c r="C31" s="126"/>
      <c r="D31" s="127"/>
      <c r="E31" s="66"/>
      <c r="F31" s="66"/>
      <c r="G31" s="66"/>
      <c r="H31" s="66"/>
      <c r="I31" s="65"/>
      <c r="J31" s="66"/>
      <c r="K31" s="66"/>
      <c r="L31" s="130"/>
      <c r="M31" s="126"/>
      <c r="N31" s="126"/>
      <c r="O31" s="132"/>
      <c r="P31" s="131"/>
      <c r="Q31" s="131"/>
      <c r="R31" s="133"/>
      <c r="S31" s="65"/>
      <c r="T31" s="65"/>
      <c r="U31" s="65"/>
      <c r="V31" s="65"/>
      <c r="W31" s="65"/>
      <c r="X31" s="133"/>
      <c r="Y31" s="65"/>
      <c r="Z31" s="133"/>
      <c r="AA31" s="65"/>
      <c r="AB31" s="65"/>
      <c r="AC31" s="65"/>
      <c r="AD31" s="65"/>
      <c r="AE31" s="65"/>
      <c r="AF31" s="65"/>
      <c r="AG31" s="65"/>
      <c r="AH31" s="65"/>
      <c r="AI31" s="65"/>
      <c r="AJ31" s="65"/>
    </row>
    <row r="32" spans="1:36" s="129" customFormat="1" ht="21.75" customHeight="1">
      <c r="A32" s="133"/>
      <c r="B32" s="126"/>
      <c r="C32" s="126"/>
      <c r="D32" s="127"/>
      <c r="E32" s="66"/>
      <c r="F32" s="66"/>
      <c r="G32" s="66"/>
      <c r="H32" s="66"/>
      <c r="I32" s="65"/>
      <c r="J32" s="66"/>
      <c r="K32" s="66"/>
      <c r="L32" s="130"/>
      <c r="M32" s="126"/>
      <c r="N32" s="126"/>
      <c r="O32" s="132"/>
      <c r="P32" s="131"/>
      <c r="Q32" s="131"/>
      <c r="R32" s="133"/>
      <c r="S32" s="65"/>
      <c r="T32" s="65"/>
      <c r="U32" s="65"/>
      <c r="V32" s="65"/>
      <c r="W32" s="65"/>
      <c r="X32" s="133"/>
      <c r="Y32" s="65"/>
      <c r="Z32" s="133"/>
      <c r="AA32" s="65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 s="129" customFormat="1" ht="21.75" customHeight="1">
      <c r="A33" s="133"/>
      <c r="B33" s="126"/>
      <c r="C33" s="126"/>
      <c r="D33" s="127"/>
      <c r="E33" s="66"/>
      <c r="F33" s="66"/>
      <c r="G33" s="66"/>
      <c r="H33" s="66"/>
      <c r="I33" s="65"/>
      <c r="J33" s="66"/>
      <c r="K33" s="66"/>
      <c r="L33" s="130"/>
      <c r="M33" s="126"/>
      <c r="N33" s="126"/>
      <c r="O33" s="132"/>
      <c r="P33" s="131"/>
      <c r="Q33" s="131"/>
      <c r="R33" s="133"/>
      <c r="S33" s="65"/>
      <c r="T33" s="65"/>
      <c r="U33" s="65"/>
      <c r="V33" s="65"/>
      <c r="W33" s="65"/>
      <c r="X33" s="133"/>
      <c r="Y33" s="65"/>
      <c r="Z33" s="133"/>
      <c r="AA33" s="65"/>
      <c r="AB33" s="65"/>
      <c r="AC33" s="65"/>
      <c r="AD33" s="65"/>
      <c r="AE33" s="65"/>
      <c r="AF33" s="65"/>
      <c r="AG33" s="65"/>
      <c r="AH33" s="65"/>
      <c r="AI33" s="65"/>
      <c r="AJ33" s="65"/>
    </row>
    <row r="34" spans="1:36" s="129" customFormat="1" ht="21.75" customHeight="1">
      <c r="A34" s="133"/>
      <c r="B34" s="126"/>
      <c r="C34" s="126"/>
      <c r="D34" s="127"/>
      <c r="E34" s="66"/>
      <c r="F34" s="66"/>
      <c r="G34" s="66"/>
      <c r="H34" s="66"/>
      <c r="I34" s="65"/>
      <c r="J34" s="66"/>
      <c r="K34" s="66"/>
      <c r="L34" s="130"/>
      <c r="M34" s="126"/>
      <c r="N34" s="126"/>
      <c r="O34" s="132"/>
      <c r="P34" s="131"/>
      <c r="Q34" s="131"/>
      <c r="R34" s="133"/>
      <c r="S34" s="65"/>
      <c r="T34" s="65"/>
      <c r="U34" s="65"/>
      <c r="V34" s="65"/>
      <c r="W34" s="65"/>
      <c r="X34" s="133"/>
      <c r="Y34" s="65"/>
      <c r="Z34" s="133"/>
      <c r="AA34" s="65"/>
      <c r="AB34" s="65"/>
      <c r="AC34" s="65"/>
      <c r="AD34" s="65"/>
      <c r="AE34" s="65"/>
      <c r="AF34" s="65"/>
      <c r="AG34" s="65"/>
      <c r="AH34" s="65"/>
      <c r="AI34" s="65"/>
      <c r="AJ34" s="65"/>
    </row>
    <row r="35" spans="1:36" s="129" customFormat="1" ht="21.75" customHeight="1">
      <c r="A35" s="133"/>
      <c r="B35" s="126"/>
      <c r="C35" s="126"/>
      <c r="D35" s="127"/>
      <c r="E35" s="66"/>
      <c r="F35" s="66"/>
      <c r="G35" s="66"/>
      <c r="H35" s="66"/>
      <c r="I35" s="65"/>
      <c r="J35" s="66"/>
      <c r="K35" s="66"/>
      <c r="L35" s="130"/>
      <c r="M35" s="126"/>
      <c r="N35" s="126"/>
      <c r="O35" s="132"/>
      <c r="P35" s="131"/>
      <c r="Q35" s="131"/>
      <c r="R35" s="133"/>
      <c r="S35" s="65"/>
      <c r="T35" s="65"/>
      <c r="U35" s="65"/>
      <c r="V35" s="65"/>
      <c r="W35" s="65"/>
      <c r="X35" s="133"/>
      <c r="Y35" s="65"/>
      <c r="Z35" s="133"/>
      <c r="AA35" s="65"/>
      <c r="AB35" s="65"/>
      <c r="AC35" s="65"/>
      <c r="AD35" s="65"/>
      <c r="AE35" s="65"/>
      <c r="AF35" s="65"/>
      <c r="AG35" s="65"/>
      <c r="AH35" s="65"/>
      <c r="AI35" s="65"/>
      <c r="AJ35" s="65"/>
    </row>
    <row r="36" spans="1:36" s="129" customFormat="1" ht="21.75" customHeight="1">
      <c r="A36" s="133"/>
      <c r="B36" s="126"/>
      <c r="C36" s="126"/>
      <c r="D36" s="127"/>
      <c r="E36" s="66"/>
      <c r="F36" s="66"/>
      <c r="G36" s="66"/>
      <c r="H36" s="66"/>
      <c r="I36" s="65"/>
      <c r="J36" s="66"/>
      <c r="K36" s="66"/>
      <c r="L36" s="130"/>
      <c r="M36" s="126"/>
      <c r="N36" s="126"/>
      <c r="O36" s="132"/>
      <c r="P36" s="131"/>
      <c r="Q36" s="131"/>
      <c r="R36" s="133"/>
      <c r="S36" s="65"/>
      <c r="T36" s="65"/>
      <c r="U36" s="65"/>
      <c r="V36" s="65"/>
      <c r="W36" s="65"/>
      <c r="X36" s="133"/>
      <c r="Y36" s="65"/>
      <c r="Z36" s="133"/>
      <c r="AA36" s="65"/>
      <c r="AB36" s="65"/>
      <c r="AC36" s="65"/>
      <c r="AD36" s="65"/>
      <c r="AE36" s="65"/>
      <c r="AF36" s="65"/>
      <c r="AG36" s="65"/>
      <c r="AH36" s="65"/>
      <c r="AI36" s="65"/>
      <c r="AJ36" s="65"/>
    </row>
    <row r="37" spans="1:36" s="129" customFormat="1" ht="21.75" customHeight="1">
      <c r="A37" s="133"/>
      <c r="B37" s="126"/>
      <c r="C37" s="126"/>
      <c r="D37" s="127"/>
      <c r="E37" s="66"/>
      <c r="F37" s="66"/>
      <c r="G37" s="66"/>
      <c r="H37" s="66"/>
      <c r="I37" s="65"/>
      <c r="J37" s="66"/>
      <c r="K37" s="66"/>
      <c r="L37" s="130"/>
      <c r="M37" s="126"/>
      <c r="N37" s="126"/>
      <c r="O37" s="132"/>
      <c r="P37" s="131"/>
      <c r="Q37" s="131"/>
      <c r="R37" s="133"/>
      <c r="S37" s="65"/>
      <c r="T37" s="65"/>
      <c r="U37" s="65"/>
      <c r="V37" s="65"/>
      <c r="W37" s="65"/>
      <c r="X37" s="133"/>
      <c r="Y37" s="65"/>
      <c r="Z37" s="133"/>
      <c r="AA37" s="65"/>
      <c r="AB37" s="65"/>
      <c r="AC37" s="65"/>
      <c r="AD37" s="65"/>
      <c r="AE37" s="65"/>
      <c r="AF37" s="65"/>
      <c r="AG37" s="65"/>
      <c r="AH37" s="65"/>
      <c r="AI37" s="65"/>
      <c r="AJ37" s="65"/>
    </row>
    <row r="38" spans="1:36" s="129" customFormat="1" ht="21.75" customHeight="1">
      <c r="A38" s="133"/>
      <c r="B38" s="126"/>
      <c r="C38" s="126"/>
      <c r="D38" s="127"/>
      <c r="E38" s="66"/>
      <c r="F38" s="66"/>
      <c r="G38" s="66"/>
      <c r="H38" s="66"/>
      <c r="I38" s="65"/>
      <c r="J38" s="66"/>
      <c r="K38" s="66"/>
      <c r="L38" s="130"/>
      <c r="M38" s="126"/>
      <c r="N38" s="126"/>
      <c r="O38" s="132"/>
      <c r="P38" s="131"/>
      <c r="Q38" s="131"/>
      <c r="R38" s="133"/>
      <c r="S38" s="65"/>
      <c r="T38" s="65"/>
      <c r="U38" s="65"/>
      <c r="V38" s="65"/>
      <c r="W38" s="65"/>
      <c r="X38" s="133"/>
      <c r="Y38" s="65"/>
      <c r="Z38" s="133"/>
      <c r="AA38" s="65"/>
      <c r="AB38" s="65"/>
      <c r="AC38" s="65"/>
      <c r="AD38" s="65"/>
      <c r="AE38" s="65"/>
      <c r="AF38" s="65"/>
      <c r="AG38" s="65"/>
      <c r="AH38" s="65"/>
      <c r="AI38" s="65"/>
      <c r="AJ38" s="65"/>
    </row>
    <row r="39" spans="1:36" s="129" customFormat="1" ht="21.75" customHeight="1">
      <c r="A39" s="133"/>
      <c r="B39" s="126"/>
      <c r="C39" s="126"/>
      <c r="D39" s="127"/>
      <c r="E39" s="66"/>
      <c r="F39" s="66"/>
      <c r="G39" s="66"/>
      <c r="H39" s="66"/>
      <c r="I39" s="65"/>
      <c r="J39" s="66"/>
      <c r="K39" s="66"/>
      <c r="L39" s="130"/>
      <c r="M39" s="126"/>
      <c r="N39" s="126"/>
      <c r="O39" s="132"/>
      <c r="P39" s="131"/>
      <c r="Q39" s="131"/>
      <c r="R39" s="133"/>
      <c r="S39" s="65"/>
      <c r="T39" s="65"/>
      <c r="U39" s="65"/>
      <c r="V39" s="65"/>
      <c r="W39" s="65"/>
      <c r="X39" s="133"/>
      <c r="Y39" s="65"/>
      <c r="Z39" s="133"/>
      <c r="AA39" s="65"/>
      <c r="AB39" s="65"/>
      <c r="AC39" s="65"/>
      <c r="AD39" s="65"/>
      <c r="AE39" s="65"/>
      <c r="AF39" s="65"/>
      <c r="AG39" s="65"/>
      <c r="AH39" s="65"/>
      <c r="AI39" s="65"/>
      <c r="AJ39" s="65"/>
    </row>
    <row r="40" spans="1:36" s="129" customFormat="1" ht="21.75" customHeight="1">
      <c r="A40" s="133"/>
      <c r="B40" s="126"/>
      <c r="C40" s="126"/>
      <c r="D40" s="127"/>
      <c r="E40" s="66"/>
      <c r="F40" s="66"/>
      <c r="G40" s="66"/>
      <c r="H40" s="66"/>
      <c r="I40" s="65"/>
      <c r="J40" s="66"/>
      <c r="K40" s="66"/>
      <c r="L40" s="130"/>
      <c r="M40" s="126"/>
      <c r="N40" s="126"/>
      <c r="O40" s="132"/>
      <c r="P40" s="131"/>
      <c r="Q40" s="131"/>
      <c r="R40" s="133"/>
      <c r="S40" s="65"/>
      <c r="T40" s="65"/>
      <c r="U40" s="65"/>
      <c r="V40" s="65"/>
      <c r="W40" s="65"/>
      <c r="X40" s="133"/>
      <c r="Y40" s="65"/>
      <c r="Z40" s="133"/>
      <c r="AA40" s="65"/>
      <c r="AB40" s="65"/>
      <c r="AC40" s="65"/>
      <c r="AD40" s="65"/>
      <c r="AE40" s="65"/>
      <c r="AF40" s="65"/>
      <c r="AG40" s="65"/>
      <c r="AH40" s="65"/>
      <c r="AI40" s="65"/>
      <c r="AJ40" s="65"/>
    </row>
    <row r="41" spans="1:36" s="129" customFormat="1" ht="21.75" customHeight="1">
      <c r="A41" s="133"/>
      <c r="B41" s="126"/>
      <c r="C41" s="126"/>
      <c r="D41" s="127"/>
      <c r="E41" s="66"/>
      <c r="F41" s="66"/>
      <c r="G41" s="66"/>
      <c r="H41" s="66"/>
      <c r="I41" s="65"/>
      <c r="J41" s="66"/>
      <c r="K41" s="66"/>
      <c r="L41" s="130"/>
      <c r="M41" s="126"/>
      <c r="N41" s="126"/>
      <c r="O41" s="132"/>
      <c r="P41" s="131"/>
      <c r="Q41" s="131"/>
      <c r="R41" s="133"/>
      <c r="S41" s="65"/>
      <c r="T41" s="65"/>
      <c r="U41" s="65"/>
      <c r="V41" s="65"/>
      <c r="W41" s="65"/>
      <c r="X41" s="133"/>
      <c r="Y41" s="65"/>
      <c r="Z41" s="133"/>
      <c r="AA41" s="65"/>
      <c r="AB41" s="65"/>
      <c r="AC41" s="65"/>
      <c r="AD41" s="65"/>
      <c r="AE41" s="65"/>
      <c r="AF41" s="65"/>
      <c r="AG41" s="65"/>
      <c r="AH41" s="65"/>
      <c r="AI41" s="65"/>
      <c r="AJ41" s="65"/>
    </row>
    <row r="42" spans="1:36" s="129" customFormat="1" ht="21.75" customHeight="1">
      <c r="A42" s="133"/>
      <c r="B42" s="126"/>
      <c r="C42" s="126"/>
      <c r="D42" s="127"/>
      <c r="E42" s="66"/>
      <c r="F42" s="66"/>
      <c r="G42" s="66"/>
      <c r="H42" s="66"/>
      <c r="I42" s="65"/>
      <c r="J42" s="66"/>
      <c r="K42" s="66"/>
      <c r="L42" s="130"/>
      <c r="M42" s="126"/>
      <c r="N42" s="126"/>
      <c r="O42" s="132"/>
      <c r="P42" s="131"/>
      <c r="Q42" s="131"/>
      <c r="R42" s="133"/>
      <c r="S42" s="65"/>
      <c r="T42" s="65"/>
      <c r="U42" s="65"/>
      <c r="V42" s="65"/>
      <c r="W42" s="65"/>
      <c r="X42" s="133"/>
      <c r="Y42" s="65"/>
      <c r="Z42" s="133"/>
      <c r="AA42" s="65"/>
      <c r="AB42" s="65"/>
      <c r="AC42" s="65"/>
      <c r="AD42" s="65"/>
      <c r="AE42" s="65"/>
      <c r="AF42" s="65"/>
      <c r="AG42" s="65"/>
      <c r="AH42" s="65"/>
      <c r="AI42" s="65"/>
      <c r="AJ42" s="65"/>
    </row>
    <row r="43" spans="1:36" s="129" customFormat="1" ht="21.75" customHeight="1">
      <c r="A43" s="133"/>
      <c r="B43" s="126"/>
      <c r="C43" s="126"/>
      <c r="D43" s="127"/>
      <c r="E43" s="66"/>
      <c r="F43" s="66"/>
      <c r="G43" s="66"/>
      <c r="H43" s="66"/>
      <c r="I43" s="65"/>
      <c r="J43" s="66"/>
      <c r="K43" s="66"/>
      <c r="L43" s="130"/>
      <c r="M43" s="126"/>
      <c r="N43" s="126"/>
      <c r="O43" s="132"/>
      <c r="P43" s="131"/>
      <c r="Q43" s="131"/>
      <c r="R43" s="133"/>
      <c r="S43" s="65"/>
      <c r="T43" s="65"/>
      <c r="U43" s="65"/>
      <c r="V43" s="65"/>
      <c r="W43" s="65"/>
      <c r="X43" s="133"/>
      <c r="Y43" s="65"/>
      <c r="Z43" s="133"/>
      <c r="AA43" s="65"/>
      <c r="AB43" s="65"/>
      <c r="AC43" s="65"/>
      <c r="AD43" s="65"/>
      <c r="AE43" s="65"/>
      <c r="AF43" s="65"/>
      <c r="AG43" s="65"/>
      <c r="AH43" s="65"/>
      <c r="AI43" s="65"/>
      <c r="AJ43" s="65"/>
    </row>
    <row r="44" spans="1:36" s="129" customFormat="1" ht="21.75" customHeight="1">
      <c r="A44" s="133"/>
      <c r="B44" s="126"/>
      <c r="C44" s="126"/>
      <c r="D44" s="127"/>
      <c r="E44" s="66"/>
      <c r="F44" s="66"/>
      <c r="G44" s="66"/>
      <c r="H44" s="66"/>
      <c r="I44" s="65"/>
      <c r="J44" s="66"/>
      <c r="K44" s="66"/>
      <c r="L44" s="130"/>
      <c r="M44" s="126"/>
      <c r="N44" s="126"/>
      <c r="O44" s="132"/>
      <c r="P44" s="131"/>
      <c r="Q44" s="131"/>
      <c r="R44" s="133"/>
      <c r="S44" s="65"/>
      <c r="T44" s="65"/>
      <c r="U44" s="65"/>
      <c r="V44" s="65"/>
      <c r="W44" s="65"/>
      <c r="X44" s="133"/>
      <c r="Y44" s="65"/>
      <c r="Z44" s="133"/>
      <c r="AA44" s="65"/>
      <c r="AB44" s="65"/>
      <c r="AC44" s="65"/>
      <c r="AD44" s="65"/>
      <c r="AE44" s="65"/>
      <c r="AF44" s="65"/>
      <c r="AG44" s="65"/>
      <c r="AH44" s="65"/>
      <c r="AI44" s="65"/>
      <c r="AJ44" s="65"/>
    </row>
    <row r="45" spans="1:36" s="129" customFormat="1" ht="21.75" customHeight="1">
      <c r="A45" s="133"/>
      <c r="B45" s="126"/>
      <c r="C45" s="126"/>
      <c r="D45" s="127"/>
      <c r="E45" s="66"/>
      <c r="F45" s="66"/>
      <c r="G45" s="66"/>
      <c r="H45" s="66"/>
      <c r="I45" s="65"/>
      <c r="J45" s="66"/>
      <c r="K45" s="66"/>
      <c r="L45" s="130"/>
      <c r="M45" s="126"/>
      <c r="N45" s="126"/>
      <c r="O45" s="132"/>
      <c r="P45" s="131"/>
      <c r="Q45" s="131"/>
      <c r="R45" s="133"/>
      <c r="S45" s="65"/>
      <c r="T45" s="65"/>
      <c r="U45" s="65"/>
      <c r="V45" s="65"/>
      <c r="W45" s="65"/>
      <c r="X45" s="133"/>
      <c r="Y45" s="65"/>
      <c r="Z45" s="133"/>
      <c r="AA45" s="65"/>
      <c r="AB45" s="65"/>
      <c r="AC45" s="65"/>
      <c r="AD45" s="65"/>
      <c r="AE45" s="65"/>
      <c r="AF45" s="65"/>
      <c r="AG45" s="65"/>
      <c r="AH45" s="65"/>
      <c r="AI45" s="65"/>
      <c r="AJ45" s="65"/>
    </row>
    <row r="46" spans="1:36" s="129" customFormat="1" ht="21.75" customHeight="1">
      <c r="A46" s="133"/>
      <c r="B46" s="126"/>
      <c r="C46" s="126"/>
      <c r="D46" s="127"/>
      <c r="E46" s="66"/>
      <c r="F46" s="66"/>
      <c r="G46" s="66"/>
      <c r="H46" s="66"/>
      <c r="I46" s="65"/>
      <c r="J46" s="66"/>
      <c r="K46" s="66"/>
      <c r="L46" s="130"/>
      <c r="M46" s="126"/>
      <c r="N46" s="126"/>
      <c r="O46" s="132"/>
      <c r="P46" s="131"/>
      <c r="Q46" s="131"/>
      <c r="R46" s="133"/>
      <c r="S46" s="65"/>
      <c r="T46" s="65"/>
      <c r="U46" s="65"/>
      <c r="V46" s="65"/>
      <c r="W46" s="65"/>
      <c r="X46" s="133"/>
      <c r="Y46" s="65"/>
      <c r="Z46" s="133"/>
      <c r="AA46" s="65"/>
      <c r="AB46" s="65"/>
      <c r="AC46" s="65"/>
      <c r="AD46" s="65"/>
      <c r="AE46" s="65"/>
      <c r="AF46" s="65"/>
      <c r="AG46" s="65"/>
      <c r="AH46" s="65"/>
      <c r="AI46" s="65"/>
      <c r="AJ46" s="65"/>
    </row>
    <row r="47" spans="1:36" s="129" customFormat="1" ht="21.75" customHeight="1">
      <c r="A47" s="133"/>
      <c r="B47" s="126"/>
      <c r="C47" s="126"/>
      <c r="D47" s="127"/>
      <c r="E47" s="66"/>
      <c r="F47" s="66"/>
      <c r="G47" s="66"/>
      <c r="H47" s="66"/>
      <c r="I47" s="65"/>
      <c r="J47" s="66"/>
      <c r="K47" s="66"/>
      <c r="L47" s="130"/>
      <c r="M47" s="126"/>
      <c r="N47" s="126"/>
      <c r="O47" s="132"/>
      <c r="P47" s="131"/>
      <c r="Q47" s="131"/>
      <c r="R47" s="133"/>
      <c r="S47" s="65"/>
      <c r="T47" s="65"/>
      <c r="U47" s="65"/>
      <c r="V47" s="65"/>
      <c r="W47" s="65"/>
      <c r="X47" s="133"/>
      <c r="Y47" s="65"/>
      <c r="Z47" s="133"/>
      <c r="AA47" s="65"/>
      <c r="AB47" s="65"/>
      <c r="AC47" s="65"/>
      <c r="AD47" s="65"/>
      <c r="AE47" s="65"/>
      <c r="AF47" s="65"/>
      <c r="AG47" s="65"/>
      <c r="AH47" s="65"/>
      <c r="AI47" s="65"/>
      <c r="AJ47" s="65"/>
    </row>
    <row r="48" spans="1:36" s="313" customFormat="1" ht="21.75" customHeight="1">
      <c r="A48" s="126"/>
      <c r="B48" s="126"/>
      <c r="C48" s="126"/>
      <c r="D48" s="1882"/>
      <c r="E48" s="317"/>
      <c r="F48" s="317"/>
      <c r="G48" s="317"/>
      <c r="H48" s="317"/>
      <c r="I48" s="131"/>
      <c r="J48" s="317"/>
      <c r="K48" s="317"/>
      <c r="L48" s="130"/>
      <c r="M48" s="126"/>
      <c r="N48" s="126"/>
      <c r="O48" s="132"/>
      <c r="P48" s="131"/>
      <c r="Q48" s="131"/>
      <c r="R48" s="126"/>
      <c r="S48" s="131"/>
      <c r="T48" s="131"/>
      <c r="U48" s="131"/>
      <c r="V48" s="131"/>
      <c r="W48" s="131"/>
      <c r="X48" s="126"/>
      <c r="Y48" s="131"/>
      <c r="Z48" s="126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</row>
    <row r="49" spans="1:36" s="313" customFormat="1" ht="21.75" customHeight="1">
      <c r="A49" s="126"/>
      <c r="B49" s="126"/>
      <c r="C49" s="126"/>
      <c r="D49" s="1882"/>
      <c r="E49" s="317"/>
      <c r="F49" s="317"/>
      <c r="G49" s="317"/>
      <c r="H49" s="317"/>
      <c r="I49" s="131"/>
      <c r="J49" s="317"/>
      <c r="K49" s="317"/>
      <c r="L49" s="130"/>
      <c r="M49" s="126"/>
      <c r="N49" s="126"/>
      <c r="O49" s="132"/>
      <c r="P49" s="131"/>
      <c r="Q49" s="131"/>
      <c r="R49" s="126"/>
      <c r="S49" s="131"/>
      <c r="T49" s="131"/>
      <c r="U49" s="131"/>
      <c r="V49" s="131"/>
      <c r="W49" s="131"/>
      <c r="X49" s="126"/>
      <c r="Y49" s="131"/>
      <c r="Z49" s="126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</row>
    <row r="50" spans="1:36" s="313" customFormat="1" ht="21.75" customHeight="1">
      <c r="A50" s="126"/>
      <c r="B50" s="126"/>
      <c r="C50" s="126"/>
      <c r="D50" s="1882"/>
      <c r="E50" s="317"/>
      <c r="F50" s="317"/>
      <c r="G50" s="317"/>
      <c r="H50" s="317"/>
      <c r="I50" s="131"/>
      <c r="J50" s="317"/>
      <c r="K50" s="317"/>
      <c r="L50" s="130"/>
      <c r="M50" s="126"/>
      <c r="N50" s="126"/>
      <c r="O50" s="132"/>
      <c r="P50" s="131"/>
      <c r="Q50" s="131"/>
      <c r="R50" s="126"/>
      <c r="S50" s="131"/>
      <c r="T50" s="131"/>
      <c r="U50" s="131"/>
      <c r="V50" s="131"/>
      <c r="W50" s="131"/>
      <c r="X50" s="126"/>
      <c r="Y50" s="131"/>
      <c r="Z50" s="126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</row>
    <row r="51" spans="1:36" s="313" customFormat="1" ht="21.75" customHeight="1">
      <c r="A51" s="126"/>
      <c r="B51" s="126"/>
      <c r="C51" s="126"/>
      <c r="D51" s="1882"/>
      <c r="E51" s="317"/>
      <c r="F51" s="317"/>
      <c r="G51" s="317"/>
      <c r="H51" s="317"/>
      <c r="I51" s="131"/>
      <c r="J51" s="317"/>
      <c r="K51" s="317"/>
      <c r="L51" s="130"/>
      <c r="M51" s="126"/>
      <c r="N51" s="126"/>
      <c r="O51" s="132"/>
      <c r="P51" s="131"/>
      <c r="Q51" s="131"/>
      <c r="R51" s="126"/>
      <c r="S51" s="131"/>
      <c r="T51" s="131"/>
      <c r="U51" s="131"/>
      <c r="V51" s="131"/>
      <c r="W51" s="131"/>
      <c r="X51" s="126"/>
      <c r="Y51" s="131"/>
      <c r="Z51" s="126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</row>
    <row r="52" spans="1:36" s="313" customFormat="1" ht="21.75" customHeight="1">
      <c r="A52" s="126"/>
      <c r="B52" s="126"/>
      <c r="C52" s="126"/>
      <c r="D52" s="1882"/>
      <c r="E52" s="317"/>
      <c r="F52" s="317"/>
      <c r="G52" s="317"/>
      <c r="H52" s="317"/>
      <c r="I52" s="131"/>
      <c r="J52" s="317"/>
      <c r="K52" s="317"/>
      <c r="L52" s="130"/>
      <c r="M52" s="126"/>
      <c r="N52" s="126"/>
      <c r="O52" s="132"/>
      <c r="P52" s="131"/>
      <c r="Q52" s="131"/>
      <c r="R52" s="126"/>
      <c r="S52" s="131"/>
      <c r="T52" s="131"/>
      <c r="U52" s="131"/>
      <c r="V52" s="131"/>
      <c r="W52" s="131"/>
      <c r="X52" s="126"/>
      <c r="Y52" s="131"/>
      <c r="Z52" s="126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</row>
    <row r="53" spans="1:36" s="313" customFormat="1" ht="21.75" customHeight="1">
      <c r="A53" s="126"/>
      <c r="B53" s="126"/>
      <c r="C53" s="126"/>
      <c r="D53" s="1882"/>
      <c r="E53" s="317"/>
      <c r="F53" s="317"/>
      <c r="G53" s="317"/>
      <c r="H53" s="317"/>
      <c r="I53" s="131"/>
      <c r="J53" s="317"/>
      <c r="K53" s="317"/>
      <c r="L53" s="130"/>
      <c r="M53" s="126"/>
      <c r="N53" s="126"/>
      <c r="O53" s="132"/>
      <c r="P53" s="131"/>
      <c r="Q53" s="131"/>
      <c r="R53" s="126"/>
      <c r="S53" s="131"/>
      <c r="T53" s="131"/>
      <c r="U53" s="131"/>
      <c r="V53" s="131"/>
      <c r="W53" s="131"/>
      <c r="X53" s="126"/>
      <c r="Y53" s="131"/>
      <c r="Z53" s="126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</row>
    <row r="54" spans="1:36" s="313" customFormat="1" ht="21.75" customHeight="1">
      <c r="A54" s="126"/>
      <c r="B54" s="126"/>
      <c r="C54" s="126"/>
      <c r="D54" s="1882"/>
      <c r="E54" s="317"/>
      <c r="F54" s="317"/>
      <c r="G54" s="317"/>
      <c r="H54" s="317"/>
      <c r="I54" s="131"/>
      <c r="J54" s="317"/>
      <c r="K54" s="317"/>
      <c r="L54" s="130"/>
      <c r="M54" s="126"/>
      <c r="N54" s="126"/>
      <c r="O54" s="132"/>
      <c r="P54" s="131"/>
      <c r="Q54" s="131"/>
      <c r="R54" s="126"/>
      <c r="S54" s="131"/>
      <c r="T54" s="131"/>
      <c r="U54" s="131"/>
      <c r="V54" s="131"/>
      <c r="W54" s="131"/>
      <c r="X54" s="126"/>
      <c r="Y54" s="131"/>
      <c r="Z54" s="126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</row>
    <row r="55" spans="1:36" s="313" customFormat="1" ht="21.75" customHeight="1">
      <c r="A55" s="126"/>
      <c r="B55" s="126"/>
      <c r="C55" s="126"/>
      <c r="D55" s="1882"/>
      <c r="E55" s="317"/>
      <c r="F55" s="317"/>
      <c r="G55" s="317"/>
      <c r="H55" s="317"/>
      <c r="I55" s="131"/>
      <c r="J55" s="317"/>
      <c r="K55" s="317"/>
      <c r="L55" s="130"/>
      <c r="M55" s="126"/>
      <c r="N55" s="126"/>
      <c r="O55" s="132"/>
      <c r="P55" s="131"/>
      <c r="Q55" s="131"/>
      <c r="R55" s="126"/>
      <c r="S55" s="131"/>
      <c r="T55" s="131"/>
      <c r="U55" s="131"/>
      <c r="V55" s="131"/>
      <c r="W55" s="131"/>
      <c r="X55" s="126"/>
      <c r="Y55" s="131"/>
      <c r="Z55" s="126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</row>
    <row r="56" spans="1:36" s="313" customFormat="1" ht="21.75" customHeight="1">
      <c r="A56" s="126"/>
      <c r="B56" s="126"/>
      <c r="C56" s="126"/>
      <c r="D56" s="1882"/>
      <c r="E56" s="317"/>
      <c r="F56" s="317"/>
      <c r="G56" s="317"/>
      <c r="H56" s="317"/>
      <c r="I56" s="131"/>
      <c r="J56" s="317"/>
      <c r="K56" s="317"/>
      <c r="L56" s="130"/>
      <c r="M56" s="126"/>
      <c r="N56" s="126"/>
      <c r="O56" s="132"/>
      <c r="P56" s="131"/>
      <c r="Q56" s="131"/>
      <c r="R56" s="126"/>
      <c r="S56" s="131"/>
      <c r="T56" s="131"/>
      <c r="U56" s="131"/>
      <c r="V56" s="131"/>
      <c r="W56" s="131"/>
      <c r="X56" s="126"/>
      <c r="Y56" s="131"/>
      <c r="Z56" s="126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</row>
    <row r="57" spans="1:36" s="313" customFormat="1" ht="21.75" customHeight="1">
      <c r="A57" s="126"/>
      <c r="B57" s="126"/>
      <c r="C57" s="126"/>
      <c r="D57" s="1882"/>
      <c r="E57" s="317"/>
      <c r="F57" s="317"/>
      <c r="G57" s="317"/>
      <c r="H57" s="317"/>
      <c r="I57" s="131"/>
      <c r="J57" s="317"/>
      <c r="K57" s="317"/>
      <c r="L57" s="130"/>
      <c r="M57" s="126"/>
      <c r="N57" s="126"/>
      <c r="O57" s="132"/>
      <c r="P57" s="131"/>
      <c r="Q57" s="131"/>
      <c r="R57" s="126"/>
      <c r="S57" s="131"/>
      <c r="T57" s="131"/>
      <c r="U57" s="131"/>
      <c r="V57" s="131"/>
      <c r="W57" s="131"/>
      <c r="X57" s="126"/>
      <c r="Y57" s="131"/>
      <c r="Z57" s="126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</row>
    <row r="58" spans="1:36" s="313" customFormat="1" ht="21.75" customHeight="1">
      <c r="A58" s="126"/>
      <c r="B58" s="126"/>
      <c r="C58" s="126"/>
      <c r="D58" s="1882"/>
      <c r="E58" s="317"/>
      <c r="F58" s="317"/>
      <c r="G58" s="317"/>
      <c r="H58" s="317"/>
      <c r="I58" s="131"/>
      <c r="J58" s="317"/>
      <c r="K58" s="317"/>
      <c r="L58" s="130"/>
      <c r="M58" s="126"/>
      <c r="N58" s="126"/>
      <c r="O58" s="132"/>
      <c r="P58" s="131"/>
      <c r="Q58" s="131"/>
      <c r="R58" s="126"/>
      <c r="S58" s="131"/>
      <c r="T58" s="131"/>
      <c r="U58" s="131"/>
      <c r="V58" s="131"/>
      <c r="W58" s="131"/>
      <c r="X58" s="126"/>
      <c r="Y58" s="131"/>
      <c r="Z58" s="126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</row>
    <row r="59" spans="1:36" s="313" customFormat="1" ht="21.75" customHeight="1">
      <c r="A59" s="126"/>
      <c r="B59" s="126"/>
      <c r="C59" s="126"/>
      <c r="D59" s="1882"/>
      <c r="E59" s="317"/>
      <c r="F59" s="317"/>
      <c r="G59" s="317"/>
      <c r="H59" s="317"/>
      <c r="I59" s="131"/>
      <c r="J59" s="317"/>
      <c r="K59" s="317"/>
      <c r="L59" s="130"/>
      <c r="M59" s="126"/>
      <c r="N59" s="126"/>
      <c r="O59" s="132"/>
      <c r="P59" s="131"/>
      <c r="Q59" s="131"/>
      <c r="R59" s="126"/>
      <c r="S59" s="131"/>
      <c r="T59" s="131"/>
      <c r="U59" s="131"/>
      <c r="V59" s="131"/>
      <c r="W59" s="131"/>
      <c r="X59" s="126"/>
      <c r="Y59" s="131"/>
      <c r="Z59" s="126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1:36" s="313" customFormat="1" ht="21.75" customHeight="1">
      <c r="A60" s="126"/>
      <c r="B60" s="126"/>
      <c r="C60" s="126"/>
      <c r="D60" s="1882"/>
      <c r="E60" s="317"/>
      <c r="F60" s="317"/>
      <c r="G60" s="317"/>
      <c r="H60" s="317"/>
      <c r="I60" s="131"/>
      <c r="J60" s="317"/>
      <c r="K60" s="317"/>
      <c r="L60" s="130"/>
      <c r="M60" s="126"/>
      <c r="N60" s="126"/>
      <c r="O60" s="132"/>
      <c r="P60" s="131"/>
      <c r="Q60" s="131"/>
      <c r="R60" s="126"/>
      <c r="S60" s="131"/>
      <c r="T60" s="131"/>
      <c r="U60" s="131"/>
      <c r="V60" s="131"/>
      <c r="W60" s="131"/>
      <c r="X60" s="126"/>
      <c r="Y60" s="317"/>
      <c r="Z60" s="126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</row>
    <row r="61" spans="1:36" s="313" customFormat="1" ht="21.75" customHeight="1">
      <c r="A61" s="126"/>
      <c r="B61" s="126"/>
      <c r="C61" s="126"/>
      <c r="D61" s="1882"/>
      <c r="E61" s="317"/>
      <c r="F61" s="317"/>
      <c r="G61" s="317"/>
      <c r="H61" s="317"/>
      <c r="I61" s="131"/>
      <c r="J61" s="317"/>
      <c r="K61" s="317"/>
      <c r="L61" s="130"/>
      <c r="M61" s="126"/>
      <c r="N61" s="126"/>
      <c r="O61" s="132"/>
      <c r="P61" s="131"/>
      <c r="Q61" s="131"/>
      <c r="R61" s="126"/>
      <c r="S61" s="131"/>
      <c r="T61" s="131"/>
      <c r="U61" s="131"/>
      <c r="V61" s="131"/>
      <c r="W61" s="131"/>
      <c r="X61" s="126"/>
      <c r="Y61" s="317"/>
      <c r="Z61" s="126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</row>
    <row r="62" spans="1:36" s="313" customFormat="1" ht="21.75" customHeight="1">
      <c r="A62" s="126"/>
      <c r="B62" s="126"/>
      <c r="C62" s="126"/>
      <c r="D62" s="1882"/>
      <c r="E62" s="317"/>
      <c r="F62" s="317"/>
      <c r="G62" s="317"/>
      <c r="H62" s="317"/>
      <c r="I62" s="131"/>
      <c r="J62" s="317"/>
      <c r="K62" s="317"/>
      <c r="L62" s="130"/>
      <c r="M62" s="126"/>
      <c r="N62" s="126"/>
      <c r="O62" s="132"/>
      <c r="P62" s="131"/>
      <c r="Q62" s="131"/>
      <c r="R62" s="126"/>
      <c r="S62" s="131"/>
      <c r="T62" s="131"/>
      <c r="U62" s="131"/>
      <c r="V62" s="131"/>
      <c r="W62" s="131"/>
      <c r="X62" s="126"/>
      <c r="Y62" s="317"/>
      <c r="Z62" s="126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</row>
    <row r="63" spans="1:36" s="313" customFormat="1" ht="21.75" customHeight="1">
      <c r="A63" s="126"/>
      <c r="B63" s="126"/>
      <c r="C63" s="126"/>
      <c r="D63" s="1882"/>
      <c r="E63" s="317"/>
      <c r="F63" s="317"/>
      <c r="G63" s="317"/>
      <c r="H63" s="317"/>
      <c r="I63" s="131"/>
      <c r="J63" s="317"/>
      <c r="K63" s="317"/>
      <c r="L63" s="130"/>
      <c r="M63" s="126"/>
      <c r="N63" s="126"/>
      <c r="O63" s="132"/>
      <c r="P63" s="131"/>
      <c r="Q63" s="131"/>
      <c r="R63" s="126"/>
      <c r="S63" s="131"/>
      <c r="T63" s="131"/>
      <c r="U63" s="131"/>
      <c r="V63" s="131"/>
      <c r="W63" s="131"/>
      <c r="X63" s="126"/>
      <c r="Y63" s="317"/>
      <c r="Z63" s="126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</row>
    <row r="64" spans="1:36" s="313" customFormat="1" ht="21.75" customHeight="1">
      <c r="A64" s="126"/>
      <c r="B64" s="126"/>
      <c r="C64" s="126"/>
      <c r="D64" s="1882"/>
      <c r="E64" s="317"/>
      <c r="F64" s="317"/>
      <c r="G64" s="317"/>
      <c r="H64" s="317"/>
      <c r="I64" s="131"/>
      <c r="J64" s="317"/>
      <c r="K64" s="317"/>
      <c r="L64" s="130"/>
      <c r="M64" s="126"/>
      <c r="N64" s="126"/>
      <c r="O64" s="132"/>
      <c r="P64" s="131"/>
      <c r="Q64" s="131"/>
      <c r="R64" s="126"/>
      <c r="S64" s="131"/>
      <c r="T64" s="131"/>
      <c r="U64" s="131"/>
      <c r="V64" s="131"/>
      <c r="W64" s="131"/>
      <c r="X64" s="126"/>
      <c r="Y64" s="317"/>
      <c r="Z64" s="126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</row>
    <row r="65" spans="1:36" s="313" customFormat="1" ht="21.75" customHeight="1">
      <c r="A65" s="126"/>
      <c r="B65" s="126"/>
      <c r="C65" s="126"/>
      <c r="D65" s="1882"/>
      <c r="E65" s="317"/>
      <c r="F65" s="317"/>
      <c r="G65" s="317"/>
      <c r="H65" s="317"/>
      <c r="I65" s="131"/>
      <c r="J65" s="317"/>
      <c r="K65" s="317"/>
      <c r="L65" s="130"/>
      <c r="M65" s="126"/>
      <c r="N65" s="126"/>
      <c r="O65" s="132"/>
      <c r="P65" s="131"/>
      <c r="Q65" s="131"/>
      <c r="R65" s="126"/>
      <c r="S65" s="131"/>
      <c r="T65" s="131"/>
      <c r="U65" s="131"/>
      <c r="V65" s="131"/>
      <c r="W65" s="131"/>
      <c r="X65" s="126"/>
      <c r="Y65" s="317"/>
      <c r="Z65" s="126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</row>
    <row r="66" spans="1:36" s="313" customFormat="1" ht="21.75" customHeight="1">
      <c r="A66" s="126"/>
      <c r="B66" s="126"/>
      <c r="C66" s="126"/>
      <c r="D66" s="1882"/>
      <c r="E66" s="317"/>
      <c r="F66" s="317"/>
      <c r="G66" s="317"/>
      <c r="H66" s="317"/>
      <c r="I66" s="131"/>
      <c r="J66" s="317"/>
      <c r="K66" s="317"/>
      <c r="L66" s="130"/>
      <c r="M66" s="126"/>
      <c r="N66" s="126"/>
      <c r="O66" s="132"/>
      <c r="P66" s="131"/>
      <c r="Q66" s="131"/>
      <c r="R66" s="126"/>
      <c r="S66" s="131"/>
      <c r="T66" s="131"/>
      <c r="U66" s="131"/>
      <c r="V66" s="131"/>
      <c r="W66" s="131"/>
      <c r="X66" s="126"/>
      <c r="Y66" s="317"/>
      <c r="Z66" s="126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</row>
    <row r="67" spans="1:36" s="313" customFormat="1" ht="21.75" customHeight="1">
      <c r="A67" s="126"/>
      <c r="B67" s="126"/>
      <c r="C67" s="126"/>
      <c r="D67" s="1882"/>
      <c r="E67" s="317"/>
      <c r="F67" s="317"/>
      <c r="G67" s="317"/>
      <c r="H67" s="317"/>
      <c r="I67" s="131"/>
      <c r="J67" s="317"/>
      <c r="K67" s="317"/>
      <c r="L67" s="130"/>
      <c r="M67" s="126"/>
      <c r="N67" s="126"/>
      <c r="O67" s="132"/>
      <c r="P67" s="131"/>
      <c r="Q67" s="131"/>
      <c r="R67" s="126"/>
      <c r="S67" s="131"/>
      <c r="T67" s="131"/>
      <c r="U67" s="131"/>
      <c r="V67" s="131"/>
      <c r="W67" s="131"/>
      <c r="X67" s="126"/>
      <c r="Y67" s="322"/>
      <c r="Z67" s="126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</row>
    <row r="68" spans="1:36" s="313" customFormat="1" ht="21.75" customHeight="1">
      <c r="A68" s="126"/>
      <c r="B68" s="126"/>
      <c r="C68" s="126"/>
      <c r="D68" s="1882"/>
      <c r="E68" s="317"/>
      <c r="F68" s="317"/>
      <c r="G68" s="317"/>
      <c r="H68" s="317"/>
      <c r="I68" s="131"/>
      <c r="J68" s="317"/>
      <c r="K68" s="317"/>
      <c r="L68" s="130"/>
      <c r="M68" s="126"/>
      <c r="N68" s="126"/>
      <c r="O68" s="132"/>
      <c r="P68" s="131"/>
      <c r="Q68" s="131"/>
      <c r="R68" s="126"/>
      <c r="S68" s="131"/>
      <c r="T68" s="131"/>
      <c r="U68" s="131"/>
      <c r="V68" s="131"/>
      <c r="W68" s="131"/>
      <c r="X68" s="126"/>
      <c r="Y68" s="322"/>
      <c r="Z68" s="126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</row>
    <row r="69" spans="1:36" s="313" customFormat="1" ht="21.75" customHeight="1">
      <c r="A69" s="126"/>
      <c r="B69" s="126"/>
      <c r="C69" s="126"/>
      <c r="D69" s="1882"/>
      <c r="E69" s="317"/>
      <c r="F69" s="317"/>
      <c r="G69" s="317"/>
      <c r="H69" s="317"/>
      <c r="I69" s="131"/>
      <c r="J69" s="317"/>
      <c r="K69" s="317"/>
      <c r="L69" s="130"/>
      <c r="M69" s="126"/>
      <c r="N69" s="126"/>
      <c r="O69" s="132"/>
      <c r="P69" s="131"/>
      <c r="Q69" s="131"/>
      <c r="R69" s="126"/>
      <c r="S69" s="131"/>
      <c r="T69" s="131"/>
      <c r="U69" s="131"/>
      <c r="V69" s="131"/>
      <c r="W69" s="131"/>
      <c r="X69" s="126"/>
      <c r="Y69" s="322"/>
      <c r="Z69" s="126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</row>
    <row r="70" spans="1:36" s="129" customFormat="1" ht="21.75" customHeight="1">
      <c r="A70" s="133"/>
      <c r="B70" s="126"/>
      <c r="C70" s="126"/>
      <c r="D70" s="127"/>
      <c r="E70" s="66"/>
      <c r="F70" s="66"/>
      <c r="G70" s="66"/>
      <c r="H70" s="66"/>
      <c r="I70" s="65"/>
      <c r="J70" s="66"/>
      <c r="K70" s="66"/>
      <c r="L70" s="130"/>
      <c r="M70" s="126"/>
      <c r="N70" s="126"/>
      <c r="O70" s="132"/>
      <c r="P70" s="131"/>
      <c r="Q70" s="131"/>
      <c r="R70" s="133"/>
      <c r="S70" s="65"/>
      <c r="T70" s="65"/>
      <c r="U70" s="65"/>
      <c r="V70" s="65"/>
      <c r="W70" s="65"/>
      <c r="X70" s="133"/>
      <c r="Y70" s="116"/>
      <c r="Z70" s="133"/>
      <c r="AA70" s="65"/>
      <c r="AB70" s="65"/>
      <c r="AC70" s="65"/>
      <c r="AD70" s="65"/>
      <c r="AE70" s="65"/>
      <c r="AF70" s="65"/>
      <c r="AG70" s="65"/>
      <c r="AH70" s="65"/>
      <c r="AI70" s="65"/>
      <c r="AJ70" s="65"/>
    </row>
    <row r="71" spans="1:36" s="129" customFormat="1" ht="21.75" customHeight="1">
      <c r="A71" s="133"/>
      <c r="B71" s="126"/>
      <c r="C71" s="126"/>
      <c r="D71" s="127"/>
      <c r="E71" s="66"/>
      <c r="F71" s="66"/>
      <c r="G71" s="66"/>
      <c r="H71" s="66"/>
      <c r="I71" s="65"/>
      <c r="J71" s="66"/>
      <c r="K71" s="66"/>
      <c r="L71" s="130"/>
      <c r="M71" s="126"/>
      <c r="N71" s="126"/>
      <c r="O71" s="132"/>
      <c r="P71" s="131"/>
      <c r="Q71" s="131"/>
      <c r="R71" s="133"/>
      <c r="S71" s="65"/>
      <c r="T71" s="65"/>
      <c r="U71" s="65"/>
      <c r="V71" s="65"/>
      <c r="W71" s="65"/>
      <c r="X71" s="133"/>
      <c r="Y71" s="116"/>
      <c r="Z71" s="133"/>
      <c r="AA71" s="65"/>
      <c r="AB71" s="65"/>
      <c r="AC71" s="65"/>
      <c r="AD71" s="65"/>
      <c r="AE71" s="65"/>
      <c r="AF71" s="65"/>
      <c r="AG71" s="65"/>
      <c r="AH71" s="65"/>
      <c r="AI71" s="65"/>
      <c r="AJ71" s="65"/>
    </row>
    <row r="72" spans="1:36" s="129" customFormat="1" ht="21.75" customHeight="1">
      <c r="A72" s="133"/>
      <c r="B72" s="126"/>
      <c r="C72" s="126"/>
      <c r="D72" s="127"/>
      <c r="E72" s="66"/>
      <c r="F72" s="66"/>
      <c r="G72" s="66"/>
      <c r="H72" s="66"/>
      <c r="I72" s="65"/>
      <c r="J72" s="66"/>
      <c r="K72" s="66"/>
      <c r="L72" s="130"/>
      <c r="M72" s="126"/>
      <c r="N72" s="126"/>
      <c r="O72" s="132"/>
      <c r="P72" s="131"/>
      <c r="Q72" s="131"/>
      <c r="R72" s="133"/>
      <c r="S72" s="65"/>
      <c r="T72" s="65"/>
      <c r="U72" s="65"/>
      <c r="V72" s="65"/>
      <c r="W72" s="65"/>
      <c r="X72" s="133"/>
      <c r="Y72" s="116"/>
      <c r="Z72" s="133"/>
      <c r="AA72" s="65"/>
      <c r="AB72" s="65"/>
      <c r="AC72" s="65"/>
      <c r="AD72" s="65"/>
      <c r="AE72" s="65"/>
      <c r="AF72" s="65"/>
      <c r="AG72" s="65"/>
      <c r="AH72" s="65"/>
      <c r="AI72" s="65"/>
      <c r="AJ72" s="65"/>
    </row>
    <row r="73" spans="1:36" s="129" customFormat="1" ht="21.75" customHeight="1">
      <c r="A73" s="133"/>
      <c r="B73" s="126"/>
      <c r="C73" s="126"/>
      <c r="D73" s="127"/>
      <c r="E73" s="66"/>
      <c r="F73" s="66"/>
      <c r="G73" s="66"/>
      <c r="H73" s="66"/>
      <c r="I73" s="65"/>
      <c r="J73" s="66"/>
      <c r="K73" s="66"/>
      <c r="L73" s="130"/>
      <c r="M73" s="126"/>
      <c r="N73" s="126"/>
      <c r="O73" s="132"/>
      <c r="P73" s="131"/>
      <c r="Q73" s="131"/>
      <c r="R73" s="133"/>
      <c r="S73" s="65"/>
      <c r="T73" s="65"/>
      <c r="U73" s="65"/>
      <c r="V73" s="65"/>
      <c r="W73" s="65"/>
      <c r="X73" s="133"/>
      <c r="Y73" s="116"/>
      <c r="Z73" s="133"/>
      <c r="AA73" s="65"/>
      <c r="AB73" s="65"/>
      <c r="AC73" s="65"/>
      <c r="AD73" s="65"/>
      <c r="AE73" s="65"/>
      <c r="AF73" s="65"/>
      <c r="AG73" s="65"/>
      <c r="AH73" s="65"/>
      <c r="AI73" s="65"/>
      <c r="AJ73" s="65"/>
    </row>
    <row r="74" spans="1:36" s="129" customFormat="1" ht="21.75" customHeight="1">
      <c r="A74" s="133"/>
      <c r="B74" s="126"/>
      <c r="C74" s="126"/>
      <c r="D74" s="127"/>
      <c r="E74" s="66"/>
      <c r="F74" s="66"/>
      <c r="G74" s="66"/>
      <c r="H74" s="66"/>
      <c r="I74" s="65"/>
      <c r="J74" s="66"/>
      <c r="K74" s="66"/>
      <c r="L74" s="130"/>
      <c r="M74" s="126"/>
      <c r="N74" s="126"/>
      <c r="O74" s="132"/>
      <c r="P74" s="131"/>
      <c r="Q74" s="131"/>
      <c r="R74" s="133"/>
      <c r="S74" s="65"/>
      <c r="T74" s="65"/>
      <c r="U74" s="65"/>
      <c r="V74" s="65"/>
      <c r="W74" s="65"/>
      <c r="X74" s="133"/>
      <c r="Y74" s="116"/>
      <c r="Z74" s="133"/>
      <c r="AA74" s="65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1:36" s="129" customFormat="1" ht="21.75" customHeight="1">
      <c r="A75" s="133"/>
      <c r="B75" s="126"/>
      <c r="C75" s="126"/>
      <c r="D75" s="127"/>
      <c r="E75" s="66"/>
      <c r="F75" s="66"/>
      <c r="G75" s="66"/>
      <c r="H75" s="66"/>
      <c r="I75" s="65"/>
      <c r="J75" s="66"/>
      <c r="K75" s="66"/>
      <c r="L75" s="130"/>
      <c r="M75" s="126"/>
      <c r="N75" s="126"/>
      <c r="O75" s="132"/>
      <c r="P75" s="131"/>
      <c r="Q75" s="131"/>
      <c r="R75" s="133"/>
      <c r="S75" s="65"/>
      <c r="T75" s="65"/>
      <c r="U75" s="65"/>
      <c r="V75" s="65"/>
      <c r="W75" s="65"/>
      <c r="X75" s="133"/>
      <c r="Y75" s="8"/>
      <c r="Z75" s="133"/>
      <c r="AA75" s="65"/>
      <c r="AB75" s="65"/>
      <c r="AC75" s="65"/>
      <c r="AD75" s="65"/>
      <c r="AE75" s="65"/>
      <c r="AF75" s="65"/>
      <c r="AG75" s="65"/>
      <c r="AH75" s="65"/>
      <c r="AI75" s="65"/>
      <c r="AJ75" s="65"/>
    </row>
    <row r="76" spans="1:36" s="129" customFormat="1" ht="21.75" customHeight="1">
      <c r="A76" s="133"/>
      <c r="B76" s="126"/>
      <c r="C76" s="126"/>
      <c r="D76" s="127"/>
      <c r="E76" s="66"/>
      <c r="F76" s="66"/>
      <c r="G76" s="66"/>
      <c r="H76" s="66"/>
      <c r="I76" s="65"/>
      <c r="J76" s="66"/>
      <c r="K76" s="66"/>
      <c r="L76" s="130"/>
      <c r="M76" s="126"/>
      <c r="N76" s="126"/>
      <c r="O76" s="132"/>
      <c r="P76" s="131"/>
      <c r="Q76" s="131"/>
      <c r="R76" s="133"/>
      <c r="S76" s="65"/>
      <c r="T76" s="65"/>
      <c r="U76" s="65"/>
      <c r="V76" s="65"/>
      <c r="W76" s="65"/>
      <c r="X76" s="133"/>
      <c r="Y76" s="8"/>
      <c r="Z76" s="133"/>
      <c r="AA76" s="65"/>
      <c r="AB76" s="65"/>
      <c r="AC76" s="65"/>
      <c r="AD76" s="65"/>
      <c r="AE76" s="65"/>
      <c r="AF76" s="65"/>
      <c r="AG76" s="65"/>
      <c r="AH76" s="65"/>
      <c r="AI76" s="65"/>
      <c r="AJ76" s="65"/>
    </row>
    <row r="77" spans="1:36" s="129" customFormat="1" ht="21.75" customHeight="1">
      <c r="A77" s="133"/>
      <c r="B77" s="126"/>
      <c r="C77" s="126"/>
      <c r="D77" s="127"/>
      <c r="E77" s="66"/>
      <c r="F77" s="66"/>
      <c r="G77" s="66"/>
      <c r="H77" s="66"/>
      <c r="I77" s="65"/>
      <c r="J77" s="66"/>
      <c r="K77" s="66"/>
      <c r="L77" s="130"/>
      <c r="M77" s="126"/>
      <c r="N77" s="126"/>
      <c r="O77" s="132"/>
      <c r="P77" s="131"/>
      <c r="Q77" s="131"/>
      <c r="R77" s="133"/>
      <c r="S77" s="65"/>
      <c r="T77" s="65"/>
      <c r="U77" s="65"/>
      <c r="V77" s="65"/>
      <c r="W77" s="65"/>
      <c r="X77" s="133"/>
      <c r="Y77" s="8"/>
      <c r="Z77" s="133"/>
      <c r="AA77" s="65"/>
      <c r="AB77" s="65"/>
      <c r="AC77" s="65"/>
      <c r="AD77" s="65"/>
      <c r="AE77" s="65"/>
      <c r="AF77" s="65"/>
      <c r="AG77" s="65"/>
      <c r="AH77" s="65"/>
      <c r="AI77" s="65"/>
      <c r="AJ77" s="65"/>
    </row>
    <row r="78" spans="1:36" s="129" customFormat="1" ht="21.75" customHeight="1">
      <c r="A78" s="133"/>
      <c r="B78" s="126"/>
      <c r="C78" s="126"/>
      <c r="D78" s="127"/>
      <c r="E78" s="66"/>
      <c r="F78" s="66"/>
      <c r="G78" s="66"/>
      <c r="H78" s="66"/>
      <c r="I78" s="65"/>
      <c r="J78" s="66"/>
      <c r="K78" s="66"/>
      <c r="L78" s="130"/>
      <c r="M78" s="126"/>
      <c r="N78" s="126"/>
      <c r="O78" s="132"/>
      <c r="P78" s="131"/>
      <c r="Q78" s="131"/>
      <c r="R78" s="133"/>
      <c r="S78" s="65"/>
      <c r="T78" s="65"/>
      <c r="U78" s="65"/>
      <c r="V78" s="65"/>
      <c r="W78" s="65"/>
      <c r="X78" s="133"/>
      <c r="Y78" s="8"/>
      <c r="Z78" s="133"/>
      <c r="AA78" s="65"/>
      <c r="AB78" s="65"/>
      <c r="AC78" s="65"/>
      <c r="AD78" s="65"/>
      <c r="AE78" s="65"/>
      <c r="AF78" s="65"/>
      <c r="AG78" s="65"/>
      <c r="AH78" s="65"/>
      <c r="AI78" s="65"/>
      <c r="AJ78" s="65"/>
    </row>
    <row r="79" spans="1:36" s="10" customFormat="1" ht="21.75" customHeight="1">
      <c r="A79" s="137"/>
      <c r="B79" s="6"/>
      <c r="C79" s="6"/>
      <c r="D79" s="7"/>
      <c r="E79" s="8"/>
      <c r="F79" s="8"/>
      <c r="G79" s="8"/>
      <c r="H79" s="8"/>
      <c r="I79" s="134"/>
      <c r="J79" s="8"/>
      <c r="K79" s="8"/>
      <c r="L79" s="11"/>
      <c r="M79" s="13"/>
      <c r="N79" s="13"/>
      <c r="O79" s="14"/>
      <c r="P79" s="12"/>
      <c r="Q79" s="12"/>
      <c r="R79" s="15"/>
      <c r="S79" s="16"/>
      <c r="T79" s="16"/>
      <c r="U79" s="16"/>
      <c r="V79" s="16"/>
      <c r="W79" s="16"/>
      <c r="X79" s="15"/>
      <c r="Y79" s="8"/>
      <c r="Z79" s="15"/>
      <c r="AA79" s="16"/>
      <c r="AB79" s="16"/>
      <c r="AC79" s="16"/>
      <c r="AD79" s="16"/>
      <c r="AE79" s="134"/>
      <c r="AF79" s="134"/>
      <c r="AG79" s="134"/>
      <c r="AH79" s="134"/>
      <c r="AI79" s="134"/>
      <c r="AJ79" s="134"/>
    </row>
    <row r="80" spans="1:36" s="10" customFormat="1" ht="21.75" customHeight="1">
      <c r="A80" s="137"/>
      <c r="B80" s="6"/>
      <c r="C80" s="6"/>
      <c r="D80" s="7"/>
      <c r="E80" s="8"/>
      <c r="F80" s="8"/>
      <c r="G80" s="8"/>
      <c r="H80" s="8"/>
      <c r="I80" s="134"/>
      <c r="J80" s="8"/>
      <c r="K80" s="8"/>
      <c r="L80" s="11"/>
      <c r="M80" s="13"/>
      <c r="N80" s="13"/>
      <c r="O80" s="14"/>
      <c r="P80" s="12"/>
      <c r="Q80" s="12"/>
      <c r="R80" s="15"/>
      <c r="S80" s="16"/>
      <c r="T80" s="16"/>
      <c r="U80" s="16"/>
      <c r="V80" s="16"/>
      <c r="W80" s="16"/>
      <c r="X80" s="15"/>
      <c r="Y80" s="8"/>
      <c r="Z80" s="15"/>
      <c r="AA80" s="16"/>
      <c r="AB80" s="16"/>
      <c r="AC80" s="16"/>
      <c r="AD80" s="16"/>
      <c r="AE80" s="134"/>
      <c r="AF80" s="134"/>
      <c r="AG80" s="134"/>
      <c r="AH80" s="134"/>
      <c r="AI80" s="134"/>
      <c r="AJ80" s="134"/>
    </row>
    <row r="81" spans="1:36" s="10" customFormat="1" ht="21.75" customHeight="1">
      <c r="A81" s="137"/>
      <c r="B81" s="6"/>
      <c r="C81" s="6"/>
      <c r="D81" s="7"/>
      <c r="E81" s="8"/>
      <c r="F81" s="8"/>
      <c r="G81" s="8"/>
      <c r="H81" s="8"/>
      <c r="I81" s="134"/>
      <c r="J81" s="8"/>
      <c r="K81" s="8"/>
      <c r="L81" s="11"/>
      <c r="M81" s="13"/>
      <c r="N81" s="13"/>
      <c r="O81" s="14"/>
      <c r="P81" s="12"/>
      <c r="Q81" s="12"/>
      <c r="R81" s="15"/>
      <c r="S81" s="16"/>
      <c r="T81" s="16"/>
      <c r="U81" s="16"/>
      <c r="V81" s="16"/>
      <c r="W81" s="16"/>
      <c r="X81" s="15"/>
      <c r="Y81" s="8"/>
      <c r="Z81" s="15"/>
      <c r="AA81" s="16"/>
      <c r="AB81" s="16"/>
      <c r="AC81" s="16"/>
      <c r="AD81" s="16"/>
      <c r="AE81" s="134"/>
      <c r="AF81" s="134"/>
      <c r="AG81" s="134"/>
      <c r="AH81" s="134"/>
      <c r="AI81" s="134"/>
      <c r="AJ81" s="134"/>
    </row>
    <row r="82" spans="1:36" s="10" customFormat="1" ht="21.75" customHeight="1">
      <c r="A82" s="137"/>
      <c r="B82" s="6"/>
      <c r="C82" s="6"/>
      <c r="D82" s="7"/>
      <c r="E82" s="8"/>
      <c r="F82" s="8"/>
      <c r="G82" s="8"/>
      <c r="H82" s="8"/>
      <c r="I82" s="134"/>
      <c r="J82" s="8"/>
      <c r="K82" s="8"/>
      <c r="L82" s="11"/>
      <c r="M82" s="13"/>
      <c r="N82" s="13"/>
      <c r="O82" s="14"/>
      <c r="P82" s="12"/>
      <c r="Q82" s="12"/>
      <c r="R82" s="15"/>
      <c r="S82" s="16"/>
      <c r="T82" s="16"/>
      <c r="U82" s="16"/>
      <c r="V82" s="16"/>
      <c r="W82" s="16"/>
      <c r="X82" s="15"/>
      <c r="Y82" s="8"/>
      <c r="Z82" s="15"/>
      <c r="AA82" s="16"/>
      <c r="AB82" s="16"/>
      <c r="AC82" s="16"/>
      <c r="AD82" s="16"/>
      <c r="AE82" s="134"/>
      <c r="AF82" s="134"/>
      <c r="AG82" s="134"/>
      <c r="AH82" s="134"/>
      <c r="AI82" s="134"/>
      <c r="AJ82" s="134"/>
    </row>
    <row r="83" spans="1:36" s="10" customFormat="1" ht="21.75" customHeight="1">
      <c r="A83" s="137"/>
      <c r="B83" s="6"/>
      <c r="C83" s="6"/>
      <c r="D83" s="7"/>
      <c r="E83" s="8"/>
      <c r="F83" s="8"/>
      <c r="G83" s="8"/>
      <c r="H83" s="8"/>
      <c r="I83" s="134"/>
      <c r="J83" s="8"/>
      <c r="K83" s="8"/>
      <c r="L83" s="11"/>
      <c r="M83" s="13"/>
      <c r="N83" s="13"/>
      <c r="O83" s="14"/>
      <c r="P83" s="12"/>
      <c r="Q83" s="12"/>
      <c r="R83" s="15"/>
      <c r="S83" s="16"/>
      <c r="T83" s="16"/>
      <c r="U83" s="16"/>
      <c r="V83" s="16"/>
      <c r="W83" s="16"/>
      <c r="X83" s="15"/>
      <c r="Y83" s="8"/>
      <c r="Z83" s="15"/>
      <c r="AA83" s="16"/>
      <c r="AB83" s="16"/>
      <c r="AC83" s="16"/>
      <c r="AD83" s="16"/>
      <c r="AE83" s="134"/>
      <c r="AF83" s="134"/>
      <c r="AG83" s="134"/>
      <c r="AH83" s="134"/>
      <c r="AI83" s="134"/>
      <c r="AJ83" s="134"/>
    </row>
    <row r="84" spans="1:36" s="10" customFormat="1" ht="21.75" customHeight="1">
      <c r="A84" s="137"/>
      <c r="B84" s="6"/>
      <c r="C84" s="6"/>
      <c r="D84" s="7"/>
      <c r="E84" s="8"/>
      <c r="F84" s="8"/>
      <c r="G84" s="8"/>
      <c r="H84" s="8"/>
      <c r="I84" s="134"/>
      <c r="J84" s="8"/>
      <c r="K84" s="8"/>
      <c r="L84" s="11"/>
      <c r="M84" s="13"/>
      <c r="N84" s="13"/>
      <c r="O84" s="14"/>
      <c r="P84" s="12"/>
      <c r="Q84" s="12"/>
      <c r="R84" s="15"/>
      <c r="S84" s="16"/>
      <c r="T84" s="16"/>
      <c r="U84" s="16"/>
      <c r="V84" s="16"/>
      <c r="W84" s="16"/>
      <c r="X84" s="15"/>
      <c r="Y84" s="8"/>
      <c r="Z84" s="15"/>
      <c r="AA84" s="16"/>
      <c r="AB84" s="16"/>
      <c r="AC84" s="16"/>
      <c r="AD84" s="16"/>
      <c r="AE84" s="134"/>
      <c r="AF84" s="134"/>
      <c r="AG84" s="134"/>
      <c r="AH84" s="134"/>
      <c r="AI84" s="134"/>
      <c r="AJ84" s="134"/>
    </row>
    <row r="85" spans="1:36" s="10" customFormat="1" ht="21.75" customHeight="1">
      <c r="A85" s="137"/>
      <c r="B85" s="6"/>
      <c r="C85" s="6"/>
      <c r="D85" s="7"/>
      <c r="E85" s="8"/>
      <c r="F85" s="8"/>
      <c r="G85" s="8"/>
      <c r="H85" s="8"/>
      <c r="I85" s="134"/>
      <c r="J85" s="8"/>
      <c r="K85" s="8"/>
      <c r="L85" s="11"/>
      <c r="M85" s="13"/>
      <c r="N85" s="13"/>
      <c r="O85" s="14"/>
      <c r="P85" s="12"/>
      <c r="Q85" s="12"/>
      <c r="R85" s="15"/>
      <c r="S85" s="16"/>
      <c r="T85" s="16"/>
      <c r="U85" s="16"/>
      <c r="V85" s="16"/>
      <c r="W85" s="16"/>
      <c r="X85" s="15"/>
      <c r="Y85" s="8"/>
      <c r="Z85" s="15"/>
      <c r="AA85" s="16"/>
      <c r="AB85" s="16"/>
      <c r="AC85" s="16"/>
      <c r="AD85" s="16"/>
      <c r="AE85" s="134"/>
      <c r="AF85" s="134"/>
      <c r="AG85" s="134"/>
      <c r="AH85" s="134"/>
      <c r="AI85" s="134"/>
      <c r="AJ85" s="134"/>
    </row>
    <row r="86" spans="1:36">
      <c r="Y86" s="8"/>
    </row>
    <row r="87" spans="1:36">
      <c r="Y87" s="8"/>
    </row>
    <row r="88" spans="1:36">
      <c r="Y88" s="8"/>
    </row>
    <row r="89" spans="1:36">
      <c r="Y89" s="65"/>
    </row>
    <row r="90" spans="1:36">
      <c r="Y90" s="65"/>
    </row>
    <row r="91" spans="1:36">
      <c r="Y91" s="65"/>
    </row>
    <row r="92" spans="1:36">
      <c r="Y92" s="65"/>
    </row>
    <row r="93" spans="1:36">
      <c r="Y93" s="133"/>
    </row>
    <row r="94" spans="1:36">
      <c r="Y94" s="133"/>
    </row>
    <row r="95" spans="1:36">
      <c r="Y95" s="133"/>
    </row>
    <row r="96" spans="1:36">
      <c r="Y96" s="133"/>
    </row>
    <row r="97" spans="9:25" s="8" customFormat="1">
      <c r="I97" s="134"/>
      <c r="M97" s="10"/>
      <c r="Y97" s="133"/>
    </row>
    <row r="98" spans="9:25" s="8" customFormat="1">
      <c r="I98" s="134"/>
      <c r="M98" s="10"/>
      <c r="Y98" s="133"/>
    </row>
    <row r="99" spans="9:25" s="8" customFormat="1">
      <c r="I99" s="134"/>
      <c r="M99" s="10"/>
      <c r="Y99" s="133"/>
    </row>
    <row r="100" spans="9:25" s="8" customFormat="1">
      <c r="I100" s="134"/>
      <c r="M100" s="10"/>
      <c r="Y100" s="133"/>
    </row>
    <row r="101" spans="9:25" s="8" customFormat="1">
      <c r="I101" s="134"/>
      <c r="M101" s="10"/>
      <c r="Y101" s="133"/>
    </row>
    <row r="102" spans="9:25" s="8" customFormat="1">
      <c r="I102" s="134"/>
      <c r="M102" s="10"/>
      <c r="Y102" s="133"/>
    </row>
    <row r="103" spans="9:25" s="8" customFormat="1">
      <c r="I103" s="134"/>
      <c r="M103" s="10"/>
      <c r="Y103" s="133"/>
    </row>
    <row r="104" spans="9:25" s="8" customFormat="1">
      <c r="I104" s="134"/>
      <c r="M104" s="10"/>
      <c r="Y104" s="133"/>
    </row>
    <row r="105" spans="9:25" s="8" customFormat="1">
      <c r="I105" s="134"/>
      <c r="M105" s="10"/>
      <c r="Y105" s="133"/>
    </row>
    <row r="106" spans="9:25" s="8" customFormat="1">
      <c r="I106" s="134"/>
      <c r="M106" s="10"/>
      <c r="Y106" s="133"/>
    </row>
    <row r="107" spans="9:25" s="8" customFormat="1">
      <c r="I107" s="134"/>
      <c r="M107" s="10"/>
      <c r="Y107" s="133"/>
    </row>
    <row r="108" spans="9:25" s="8" customFormat="1">
      <c r="I108" s="134"/>
      <c r="M108" s="10"/>
      <c r="Y108" s="133"/>
    </row>
    <row r="109" spans="9:25" s="8" customFormat="1">
      <c r="I109" s="134"/>
      <c r="M109" s="10"/>
      <c r="Y109" s="133"/>
    </row>
    <row r="110" spans="9:25" s="8" customFormat="1">
      <c r="I110" s="134"/>
      <c r="M110" s="10"/>
      <c r="Y110" s="133"/>
    </row>
    <row r="111" spans="9:25" s="8" customFormat="1">
      <c r="I111" s="134"/>
      <c r="M111" s="10"/>
      <c r="Y111" s="133"/>
    </row>
    <row r="112" spans="9:25" s="8" customFormat="1">
      <c r="I112" s="134"/>
      <c r="M112" s="10"/>
      <c r="Y112" s="133"/>
    </row>
    <row r="113" spans="9:25" s="8" customFormat="1">
      <c r="I113" s="134"/>
      <c r="M113" s="10"/>
      <c r="Y113" s="133"/>
    </row>
    <row r="114" spans="9:25" s="8" customFormat="1">
      <c r="I114" s="134"/>
      <c r="M114" s="10"/>
      <c r="Y114" s="133"/>
    </row>
    <row r="115" spans="9:25" s="8" customFormat="1">
      <c r="I115" s="134"/>
      <c r="M115" s="10"/>
      <c r="Y115" s="133"/>
    </row>
    <row r="116" spans="9:25" s="8" customFormat="1">
      <c r="I116" s="134"/>
      <c r="M116" s="10"/>
      <c r="Y116" s="133"/>
    </row>
    <row r="117" spans="9:25" s="8" customFormat="1">
      <c r="I117" s="134"/>
      <c r="M117" s="10"/>
      <c r="Y117" s="133"/>
    </row>
    <row r="118" spans="9:25" s="8" customFormat="1">
      <c r="I118" s="134"/>
      <c r="M118" s="10"/>
      <c r="Y118" s="133"/>
    </row>
    <row r="119" spans="9:25" s="8" customFormat="1">
      <c r="I119" s="134"/>
      <c r="M119" s="10"/>
      <c r="Y119" s="133"/>
    </row>
    <row r="120" spans="9:25" s="8" customFormat="1">
      <c r="I120" s="134"/>
      <c r="M120" s="10"/>
      <c r="Y120" s="133"/>
    </row>
    <row r="121" spans="9:25" s="8" customFormat="1">
      <c r="I121" s="134"/>
      <c r="M121" s="10"/>
      <c r="Y121" s="133"/>
    </row>
    <row r="122" spans="9:25" s="8" customFormat="1">
      <c r="I122" s="134"/>
      <c r="M122" s="10"/>
      <c r="Y122" s="133"/>
    </row>
    <row r="123" spans="9:25" s="8" customFormat="1">
      <c r="I123" s="134"/>
      <c r="M123" s="10"/>
      <c r="Y123" s="133"/>
    </row>
    <row r="124" spans="9:25" s="8" customFormat="1">
      <c r="I124" s="134"/>
      <c r="M124" s="10"/>
      <c r="Y124" s="133"/>
    </row>
    <row r="125" spans="9:25" s="8" customFormat="1">
      <c r="I125" s="134"/>
      <c r="M125" s="10"/>
      <c r="Y125" s="133"/>
    </row>
    <row r="126" spans="9:25" s="8" customFormat="1">
      <c r="I126" s="134"/>
      <c r="M126" s="10"/>
      <c r="Y126" s="133"/>
    </row>
    <row r="127" spans="9:25" s="8" customFormat="1">
      <c r="I127" s="134"/>
      <c r="M127" s="10"/>
      <c r="Y127" s="133"/>
    </row>
  </sheetData>
  <mergeCells count="17">
    <mergeCell ref="U14:W14"/>
    <mergeCell ref="N6:O6"/>
    <mergeCell ref="P6:Q6"/>
    <mergeCell ref="D17:M17"/>
    <mergeCell ref="D1:W1"/>
    <mergeCell ref="D2:W2"/>
    <mergeCell ref="D4:D6"/>
    <mergeCell ref="E4:G4"/>
    <mergeCell ref="H4:J4"/>
    <mergeCell ref="L4:M4"/>
    <mergeCell ref="N4:T4"/>
    <mergeCell ref="U4:U5"/>
    <mergeCell ref="V4:V5"/>
    <mergeCell ref="W4:W5"/>
    <mergeCell ref="L5:M5"/>
    <mergeCell ref="N5:Q5"/>
    <mergeCell ref="R5:S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27"/>
  <sheetViews>
    <sheetView view="pageBreakPreview" topLeftCell="F1" zoomScale="80" zoomScaleSheetLayoutView="80" workbookViewId="0">
      <selection activeCell="C69" sqref="C69"/>
    </sheetView>
  </sheetViews>
  <sheetFormatPr defaultRowHeight="23.25"/>
  <cols>
    <col min="1" max="1" width="7.875" style="65" hidden="1" customWidth="1"/>
    <col min="2" max="3" width="3.25" style="534" customWidth="1"/>
    <col min="4" max="4" width="50.625" style="545" customWidth="1"/>
    <col min="5" max="5" width="9.625" style="546" customWidth="1"/>
    <col min="6" max="6" width="9.625" style="535" customWidth="1"/>
    <col min="7" max="7" width="11" style="535" customWidth="1"/>
    <col min="8" max="9" width="9.625" style="535" customWidth="1"/>
    <col min="10" max="10" width="11" style="535" customWidth="1"/>
    <col min="11" max="11" width="8.625" style="535" customWidth="1"/>
    <col min="12" max="12" width="8.25" style="547" customWidth="1"/>
    <col min="13" max="13" width="12.375" style="362" customWidth="1"/>
    <col min="14" max="14" width="5.625" style="534" customWidth="1"/>
    <col min="15" max="15" width="5.625" style="548" customWidth="1"/>
    <col min="16" max="17" width="5.625" style="549" customWidth="1"/>
    <col min="18" max="18" width="7.625" style="362" customWidth="1"/>
    <col min="19" max="19" width="7.625" style="535" customWidth="1"/>
    <col min="20" max="20" width="11" style="535" customWidth="1"/>
    <col min="21" max="23" width="9.875" style="535" customWidth="1"/>
    <col min="24" max="24" width="7.625" style="362" customWidth="1"/>
    <col min="25" max="25" width="7.625" style="15" customWidth="1"/>
    <col min="26" max="26" width="9" style="65"/>
    <col min="27" max="16384" width="9" style="535"/>
  </cols>
  <sheetData>
    <row r="1" spans="1:33" s="1334" customFormat="1" ht="28.5" customHeight="1">
      <c r="B1" s="1332"/>
      <c r="C1" s="1332"/>
      <c r="D1" s="2436" t="s">
        <v>229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33"/>
      <c r="Y1" s="1351"/>
      <c r="Z1" s="1343"/>
    </row>
    <row r="2" spans="1:33" s="1357" customFormat="1" ht="28.5" customHeight="1">
      <c r="A2" s="1343"/>
      <c r="B2" s="1356"/>
      <c r="C2" s="1356"/>
      <c r="D2" s="2436" t="s">
        <v>1165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33"/>
      <c r="Y2" s="1333"/>
      <c r="Z2" s="1343"/>
    </row>
    <row r="3" spans="1:33" ht="27.75" customHeight="1"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671"/>
    </row>
    <row r="4" spans="1:33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47"/>
    </row>
    <row r="5" spans="1:33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47"/>
    </row>
    <row r="6" spans="1:33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1238" t="s">
        <v>1409</v>
      </c>
      <c r="AA6" s="1047"/>
    </row>
    <row r="7" spans="1:33" s="543" customFormat="1">
      <c r="A7" s="101"/>
      <c r="B7" s="536"/>
      <c r="C7" s="537"/>
      <c r="D7" s="302" t="s">
        <v>1166</v>
      </c>
      <c r="E7" s="538"/>
      <c r="F7" s="99"/>
      <c r="G7" s="99"/>
      <c r="H7" s="99"/>
      <c r="I7" s="99"/>
      <c r="J7" s="99"/>
      <c r="K7" s="99"/>
      <c r="L7" s="539"/>
      <c r="M7" s="140"/>
      <c r="N7" s="536"/>
      <c r="O7" s="540"/>
      <c r="P7" s="541"/>
      <c r="Q7" s="542"/>
      <c r="R7" s="140"/>
      <c r="S7" s="99"/>
      <c r="T7" s="99"/>
      <c r="U7" s="99"/>
      <c r="V7" s="99"/>
      <c r="W7" s="99"/>
      <c r="X7" s="140"/>
      <c r="Y7" s="844"/>
      <c r="Z7" s="101"/>
    </row>
    <row r="8" spans="1:33" s="66" customFormat="1" ht="46.5">
      <c r="A8" s="65" t="s">
        <v>801</v>
      </c>
      <c r="B8" s="52">
        <v>1</v>
      </c>
      <c r="C8" s="544">
        <v>1</v>
      </c>
      <c r="D8" s="251" t="s">
        <v>1167</v>
      </c>
      <c r="E8" s="151">
        <v>200000</v>
      </c>
      <c r="F8" s="56"/>
      <c r="G8" s="56"/>
      <c r="H8" s="56"/>
      <c r="I8" s="56"/>
      <c r="J8" s="56"/>
      <c r="K8" s="56"/>
      <c r="L8" s="57" t="s">
        <v>116</v>
      </c>
      <c r="M8" s="62"/>
      <c r="N8" s="59">
        <v>100</v>
      </c>
      <c r="O8" s="85" t="s">
        <v>31</v>
      </c>
      <c r="P8" s="61"/>
      <c r="Q8" s="60"/>
      <c r="R8" s="62">
        <v>80</v>
      </c>
      <c r="S8" s="64"/>
      <c r="T8" s="64"/>
      <c r="U8" s="2504" t="s">
        <v>1204</v>
      </c>
      <c r="V8" s="2505"/>
      <c r="W8" s="2506"/>
      <c r="X8" s="62" t="s">
        <v>59</v>
      </c>
      <c r="Y8" s="163" t="s">
        <v>170</v>
      </c>
      <c r="Z8" s="65" t="s">
        <v>33</v>
      </c>
      <c r="AA8" s="573" t="s">
        <v>1204</v>
      </c>
      <c r="AB8" s="574"/>
      <c r="AC8" s="574"/>
      <c r="AD8" s="574"/>
      <c r="AE8" s="574"/>
      <c r="AF8" s="574"/>
    </row>
    <row r="9" spans="1:33" s="66" customFormat="1">
      <c r="A9" s="65" t="s">
        <v>801</v>
      </c>
      <c r="B9" s="52">
        <v>2</v>
      </c>
      <c r="C9" s="544">
        <v>2</v>
      </c>
      <c r="D9" s="251" t="s">
        <v>1168</v>
      </c>
      <c r="E9" s="151">
        <v>80000</v>
      </c>
      <c r="F9" s="56"/>
      <c r="G9" s="56"/>
      <c r="H9" s="83">
        <v>80000</v>
      </c>
      <c r="I9" s="56"/>
      <c r="J9" s="56"/>
      <c r="K9" s="83">
        <f>SUM(E9-H9)</f>
        <v>0</v>
      </c>
      <c r="L9" s="73" t="s">
        <v>308</v>
      </c>
      <c r="M9" s="552" t="s">
        <v>1203</v>
      </c>
      <c r="N9" s="69">
        <v>150</v>
      </c>
      <c r="O9" s="75" t="s">
        <v>31</v>
      </c>
      <c r="P9" s="92">
        <v>150</v>
      </c>
      <c r="Q9" s="93" t="s">
        <v>31</v>
      </c>
      <c r="R9" s="68">
        <v>80</v>
      </c>
      <c r="S9" s="275">
        <v>94.9</v>
      </c>
      <c r="T9" s="185" t="s">
        <v>170</v>
      </c>
      <c r="U9" s="185" t="s">
        <v>131</v>
      </c>
      <c r="V9" s="185" t="s">
        <v>170</v>
      </c>
      <c r="W9" s="185" t="s">
        <v>131</v>
      </c>
      <c r="X9" s="68" t="s">
        <v>59</v>
      </c>
      <c r="Y9" s="163" t="s">
        <v>170</v>
      </c>
      <c r="Z9" s="94" t="s">
        <v>33</v>
      </c>
      <c r="AA9" s="573" t="s">
        <v>1205</v>
      </c>
    </row>
    <row r="10" spans="1:33">
      <c r="Y10" s="535"/>
      <c r="Z10" s="535"/>
    </row>
    <row r="11" spans="1:33" hidden="1">
      <c r="Y11" s="535"/>
      <c r="Z11" s="535"/>
    </row>
    <row r="12" spans="1:33" s="66" customFormat="1">
      <c r="A12" s="65"/>
      <c r="B12" s="126"/>
      <c r="C12" s="126"/>
      <c r="D12" s="2457" t="s">
        <v>100</v>
      </c>
      <c r="E12" s="2457"/>
      <c r="F12" s="2457"/>
      <c r="G12" s="2457"/>
      <c r="H12" s="2457"/>
      <c r="I12" s="2457"/>
      <c r="J12" s="2457"/>
      <c r="K12" s="2457"/>
      <c r="L12" s="2457"/>
      <c r="M12" s="2457"/>
      <c r="N12" s="126"/>
      <c r="O12" s="132"/>
      <c r="P12" s="131"/>
      <c r="Q12" s="131"/>
      <c r="R12" s="133"/>
      <c r="S12" s="65"/>
      <c r="T12" s="65"/>
      <c r="U12" s="65"/>
      <c r="V12" s="65"/>
      <c r="W12" s="65"/>
      <c r="X12" s="133"/>
      <c r="Y12" s="65"/>
      <c r="Z12" s="65"/>
      <c r="AA12" s="65"/>
      <c r="AB12" s="65"/>
      <c r="AC12" s="65"/>
      <c r="AD12" s="65"/>
      <c r="AE12" s="65"/>
      <c r="AF12" s="65"/>
      <c r="AG12" s="65"/>
    </row>
    <row r="13" spans="1:33">
      <c r="Y13" s="535"/>
      <c r="Z13" s="535"/>
    </row>
    <row r="14" spans="1:33">
      <c r="Y14" s="535"/>
      <c r="Z14" s="535"/>
    </row>
    <row r="15" spans="1:33">
      <c r="Y15" s="535"/>
      <c r="Z15" s="535"/>
    </row>
    <row r="16" spans="1:33">
      <c r="Y16" s="65"/>
    </row>
    <row r="17" spans="25:25">
      <c r="Y17" s="65"/>
    </row>
    <row r="18" spans="25:25">
      <c r="Y18" s="65"/>
    </row>
    <row r="19" spans="25:25">
      <c r="Y19" s="65"/>
    </row>
    <row r="20" spans="25:25">
      <c r="Y20" s="65"/>
    </row>
    <row r="21" spans="25:25">
      <c r="Y21" s="65"/>
    </row>
    <row r="22" spans="25:25">
      <c r="Y22" s="65"/>
    </row>
    <row r="23" spans="25:25">
      <c r="Y23" s="65"/>
    </row>
    <row r="24" spans="25:25">
      <c r="Y24" s="65"/>
    </row>
    <row r="25" spans="25:25">
      <c r="Y25" s="65"/>
    </row>
    <row r="26" spans="25:25">
      <c r="Y26" s="65"/>
    </row>
    <row r="27" spans="25:25">
      <c r="Y27" s="65"/>
    </row>
    <row r="28" spans="25:25">
      <c r="Y28" s="65"/>
    </row>
    <row r="29" spans="25:25">
      <c r="Y29" s="65"/>
    </row>
    <row r="30" spans="25:25">
      <c r="Y30" s="65"/>
    </row>
    <row r="31" spans="25:25">
      <c r="Y31" s="65"/>
    </row>
    <row r="32" spans="25:25">
      <c r="Y32" s="65"/>
    </row>
    <row r="33" spans="1:26">
      <c r="Y33" s="65"/>
    </row>
    <row r="34" spans="1:26">
      <c r="Y34" s="65"/>
    </row>
    <row r="35" spans="1:26">
      <c r="Y35" s="65"/>
    </row>
    <row r="36" spans="1:26">
      <c r="Y36" s="65"/>
    </row>
    <row r="37" spans="1:26">
      <c r="Y37" s="65"/>
    </row>
    <row r="38" spans="1:26">
      <c r="Y38" s="65"/>
    </row>
    <row r="39" spans="1:26">
      <c r="Y39" s="65"/>
    </row>
    <row r="40" spans="1:26">
      <c r="Y40" s="65"/>
    </row>
    <row r="41" spans="1:26">
      <c r="Y41" s="65"/>
    </row>
    <row r="42" spans="1:26">
      <c r="Y42" s="65"/>
    </row>
    <row r="43" spans="1:26">
      <c r="Y43" s="65"/>
    </row>
    <row r="44" spans="1:26">
      <c r="Y44" s="65"/>
    </row>
    <row r="45" spans="1:26">
      <c r="Y45" s="65"/>
    </row>
    <row r="46" spans="1:26">
      <c r="Y46" s="65"/>
    </row>
    <row r="47" spans="1:26">
      <c r="Y47" s="65"/>
    </row>
    <row r="48" spans="1:26" s="549" customFormat="1">
      <c r="A48" s="131"/>
      <c r="B48" s="534"/>
      <c r="C48" s="534"/>
      <c r="D48" s="1879"/>
      <c r="E48" s="1880"/>
      <c r="L48" s="1881"/>
      <c r="M48" s="534"/>
      <c r="N48" s="534"/>
      <c r="O48" s="548"/>
      <c r="R48" s="534"/>
      <c r="X48" s="534"/>
      <c r="Y48" s="131"/>
      <c r="Z48" s="131"/>
    </row>
    <row r="49" spans="1:26" s="549" customFormat="1">
      <c r="A49" s="131"/>
      <c r="B49" s="534"/>
      <c r="C49" s="534"/>
      <c r="D49" s="1879"/>
      <c r="E49" s="1880"/>
      <c r="L49" s="1881"/>
      <c r="M49" s="534"/>
      <c r="N49" s="534"/>
      <c r="O49" s="548"/>
      <c r="R49" s="534"/>
      <c r="X49" s="534"/>
      <c r="Y49" s="131"/>
      <c r="Z49" s="131"/>
    </row>
    <row r="50" spans="1:26" s="549" customFormat="1">
      <c r="A50" s="131"/>
      <c r="B50" s="534"/>
      <c r="C50" s="534"/>
      <c r="D50" s="1879"/>
      <c r="E50" s="1880"/>
      <c r="L50" s="1881"/>
      <c r="M50" s="534"/>
      <c r="N50" s="534"/>
      <c r="O50" s="548"/>
      <c r="R50" s="534"/>
      <c r="X50" s="534"/>
      <c r="Y50" s="131"/>
      <c r="Z50" s="131"/>
    </row>
    <row r="51" spans="1:26" s="549" customFormat="1">
      <c r="A51" s="131"/>
      <c r="B51" s="534"/>
      <c r="C51" s="534"/>
      <c r="D51" s="1879"/>
      <c r="E51" s="1880"/>
      <c r="L51" s="1881"/>
      <c r="M51" s="534"/>
      <c r="N51" s="534"/>
      <c r="O51" s="548"/>
      <c r="R51" s="534"/>
      <c r="X51" s="534"/>
      <c r="Y51" s="131"/>
      <c r="Z51" s="131"/>
    </row>
    <row r="52" spans="1:26" s="549" customFormat="1">
      <c r="A52" s="131"/>
      <c r="B52" s="534"/>
      <c r="C52" s="534"/>
      <c r="D52" s="1879"/>
      <c r="E52" s="1880"/>
      <c r="L52" s="1881"/>
      <c r="M52" s="534"/>
      <c r="N52" s="534"/>
      <c r="O52" s="548"/>
      <c r="R52" s="534"/>
      <c r="X52" s="534"/>
      <c r="Y52" s="131"/>
      <c r="Z52" s="131"/>
    </row>
    <row r="53" spans="1:26" s="549" customFormat="1">
      <c r="A53" s="131"/>
      <c r="B53" s="534"/>
      <c r="C53" s="534"/>
      <c r="D53" s="1879"/>
      <c r="E53" s="1880"/>
      <c r="L53" s="1881"/>
      <c r="M53" s="534"/>
      <c r="N53" s="534"/>
      <c r="O53" s="548"/>
      <c r="R53" s="534"/>
      <c r="X53" s="534"/>
      <c r="Y53" s="131"/>
      <c r="Z53" s="131"/>
    </row>
    <row r="54" spans="1:26" s="549" customFormat="1">
      <c r="A54" s="131"/>
      <c r="B54" s="534"/>
      <c r="C54" s="534"/>
      <c r="D54" s="1879"/>
      <c r="E54" s="1880"/>
      <c r="L54" s="1881"/>
      <c r="M54" s="534"/>
      <c r="N54" s="534"/>
      <c r="O54" s="548"/>
      <c r="R54" s="534"/>
      <c r="X54" s="534"/>
      <c r="Y54" s="131"/>
      <c r="Z54" s="131"/>
    </row>
    <row r="55" spans="1:26" s="549" customFormat="1">
      <c r="A55" s="131"/>
      <c r="B55" s="534"/>
      <c r="C55" s="534"/>
      <c r="D55" s="1879"/>
      <c r="E55" s="1880"/>
      <c r="L55" s="1881"/>
      <c r="M55" s="534"/>
      <c r="N55" s="534"/>
      <c r="O55" s="548"/>
      <c r="R55" s="534"/>
      <c r="X55" s="534"/>
      <c r="Y55" s="131"/>
      <c r="Z55" s="131"/>
    </row>
    <row r="56" spans="1:26" s="549" customFormat="1">
      <c r="A56" s="131"/>
      <c r="B56" s="534"/>
      <c r="C56" s="534"/>
      <c r="D56" s="1879"/>
      <c r="E56" s="1880"/>
      <c r="L56" s="1881"/>
      <c r="M56" s="534"/>
      <c r="N56" s="534"/>
      <c r="O56" s="548"/>
      <c r="R56" s="534"/>
      <c r="X56" s="534"/>
      <c r="Y56" s="131"/>
      <c r="Z56" s="131"/>
    </row>
    <row r="57" spans="1:26" s="549" customFormat="1">
      <c r="A57" s="131"/>
      <c r="B57" s="534"/>
      <c r="C57" s="534"/>
      <c r="D57" s="1879"/>
      <c r="E57" s="1880"/>
      <c r="L57" s="1881"/>
      <c r="M57" s="534"/>
      <c r="N57" s="534"/>
      <c r="O57" s="548"/>
      <c r="R57" s="534"/>
      <c r="X57" s="534"/>
      <c r="Y57" s="131"/>
      <c r="Z57" s="131"/>
    </row>
    <row r="58" spans="1:26" s="549" customFormat="1">
      <c r="A58" s="131"/>
      <c r="B58" s="534"/>
      <c r="C58" s="534"/>
      <c r="D58" s="1879"/>
      <c r="E58" s="1880"/>
      <c r="L58" s="1881"/>
      <c r="M58" s="534"/>
      <c r="N58" s="534"/>
      <c r="O58" s="548"/>
      <c r="R58" s="534"/>
      <c r="X58" s="534"/>
      <c r="Y58" s="131"/>
      <c r="Z58" s="131"/>
    </row>
    <row r="59" spans="1:26" s="549" customFormat="1">
      <c r="A59" s="131"/>
      <c r="B59" s="534"/>
      <c r="C59" s="534"/>
      <c r="D59" s="1879"/>
      <c r="E59" s="1880"/>
      <c r="L59" s="1881"/>
      <c r="M59" s="534"/>
      <c r="N59" s="534"/>
      <c r="O59" s="548"/>
      <c r="R59" s="534"/>
      <c r="X59" s="534"/>
      <c r="Y59" s="131"/>
      <c r="Z59" s="131"/>
    </row>
    <row r="60" spans="1:26" s="549" customFormat="1">
      <c r="A60" s="131"/>
      <c r="B60" s="534"/>
      <c r="C60" s="534"/>
      <c r="D60" s="1879"/>
      <c r="E60" s="1880"/>
      <c r="L60" s="1881"/>
      <c r="M60" s="534"/>
      <c r="N60" s="534"/>
      <c r="O60" s="548"/>
      <c r="R60" s="534"/>
      <c r="X60" s="534"/>
      <c r="Y60" s="317"/>
      <c r="Z60" s="131"/>
    </row>
    <row r="61" spans="1:26" s="549" customFormat="1">
      <c r="A61" s="131"/>
      <c r="B61" s="534"/>
      <c r="C61" s="534"/>
      <c r="D61" s="1879"/>
      <c r="E61" s="1880"/>
      <c r="L61" s="1881"/>
      <c r="M61" s="534"/>
      <c r="N61" s="534"/>
      <c r="O61" s="548"/>
      <c r="R61" s="534"/>
      <c r="X61" s="534"/>
      <c r="Y61" s="317"/>
      <c r="Z61" s="131"/>
    </row>
    <row r="62" spans="1:26" s="549" customFormat="1">
      <c r="A62" s="131"/>
      <c r="B62" s="534"/>
      <c r="C62" s="534"/>
      <c r="D62" s="1879"/>
      <c r="E62" s="1880"/>
      <c r="L62" s="1881"/>
      <c r="M62" s="534"/>
      <c r="N62" s="534"/>
      <c r="O62" s="548"/>
      <c r="R62" s="534"/>
      <c r="X62" s="534"/>
      <c r="Y62" s="317"/>
      <c r="Z62" s="131"/>
    </row>
    <row r="63" spans="1:26" s="549" customFormat="1">
      <c r="A63" s="131"/>
      <c r="B63" s="534"/>
      <c r="C63" s="534"/>
      <c r="D63" s="1879"/>
      <c r="E63" s="1880"/>
      <c r="L63" s="1881"/>
      <c r="M63" s="534"/>
      <c r="N63" s="534"/>
      <c r="O63" s="548"/>
      <c r="R63" s="534"/>
      <c r="X63" s="534"/>
      <c r="Y63" s="317"/>
      <c r="Z63" s="131"/>
    </row>
    <row r="64" spans="1:26" s="549" customFormat="1">
      <c r="A64" s="131"/>
      <c r="B64" s="534"/>
      <c r="C64" s="534"/>
      <c r="D64" s="1879"/>
      <c r="E64" s="1880"/>
      <c r="L64" s="1881"/>
      <c r="M64" s="534"/>
      <c r="N64" s="534"/>
      <c r="O64" s="548"/>
      <c r="R64" s="534"/>
      <c r="X64" s="534"/>
      <c r="Y64" s="317"/>
      <c r="Z64" s="131"/>
    </row>
    <row r="65" spans="1:26" s="549" customFormat="1">
      <c r="A65" s="131"/>
      <c r="B65" s="534"/>
      <c r="C65" s="534"/>
      <c r="D65" s="1879"/>
      <c r="E65" s="1880"/>
      <c r="L65" s="1881"/>
      <c r="M65" s="534"/>
      <c r="N65" s="534"/>
      <c r="O65" s="548"/>
      <c r="R65" s="534"/>
      <c r="X65" s="534"/>
      <c r="Y65" s="317"/>
      <c r="Z65" s="131"/>
    </row>
    <row r="66" spans="1:26" s="549" customFormat="1">
      <c r="A66" s="131"/>
      <c r="B66" s="534"/>
      <c r="C66" s="534"/>
      <c r="D66" s="1879"/>
      <c r="E66" s="1880"/>
      <c r="L66" s="1881"/>
      <c r="M66" s="534"/>
      <c r="N66" s="534"/>
      <c r="O66" s="548"/>
      <c r="R66" s="534"/>
      <c r="X66" s="534"/>
      <c r="Y66" s="317"/>
      <c r="Z66" s="131"/>
    </row>
    <row r="67" spans="1:26" s="549" customFormat="1">
      <c r="A67" s="131"/>
      <c r="B67" s="534"/>
      <c r="C67" s="534"/>
      <c r="D67" s="1879"/>
      <c r="E67" s="1880"/>
      <c r="L67" s="1881"/>
      <c r="M67" s="534"/>
      <c r="N67" s="534"/>
      <c r="O67" s="548"/>
      <c r="R67" s="534"/>
      <c r="X67" s="534"/>
      <c r="Y67" s="322"/>
      <c r="Z67" s="131"/>
    </row>
    <row r="68" spans="1:26" s="549" customFormat="1">
      <c r="A68" s="131"/>
      <c r="B68" s="534"/>
      <c r="C68" s="534"/>
      <c r="D68" s="1879"/>
      <c r="E68" s="1880"/>
      <c r="L68" s="1881"/>
      <c r="M68" s="534"/>
      <c r="N68" s="534"/>
      <c r="O68" s="548"/>
      <c r="R68" s="534"/>
      <c r="X68" s="534"/>
      <c r="Y68" s="322"/>
      <c r="Z68" s="131"/>
    </row>
    <row r="69" spans="1:26" s="549" customFormat="1">
      <c r="A69" s="131"/>
      <c r="B69" s="534"/>
      <c r="C69" s="534"/>
      <c r="D69" s="1879"/>
      <c r="E69" s="1880"/>
      <c r="L69" s="1881"/>
      <c r="M69" s="534"/>
      <c r="N69" s="534"/>
      <c r="O69" s="548"/>
      <c r="R69" s="534"/>
      <c r="X69" s="534"/>
      <c r="Y69" s="322"/>
      <c r="Z69" s="131"/>
    </row>
    <row r="70" spans="1:26">
      <c r="Y70" s="116"/>
    </row>
    <row r="71" spans="1:26">
      <c r="Y71" s="116"/>
    </row>
    <row r="72" spans="1:26">
      <c r="Y72" s="116"/>
    </row>
    <row r="73" spans="1:26">
      <c r="Y73" s="116"/>
    </row>
    <row r="74" spans="1:26">
      <c r="Y74" s="116"/>
    </row>
    <row r="75" spans="1:26">
      <c r="Y75" s="8"/>
    </row>
    <row r="76" spans="1:26">
      <c r="Y76" s="8"/>
    </row>
    <row r="77" spans="1:26">
      <c r="Y77" s="8"/>
    </row>
    <row r="78" spans="1:26">
      <c r="Y78" s="8"/>
    </row>
    <row r="79" spans="1:26">
      <c r="Y79" s="8"/>
    </row>
    <row r="80" spans="1:26">
      <c r="Y80" s="8"/>
    </row>
    <row r="81" spans="25:25">
      <c r="Y81" s="8"/>
    </row>
    <row r="82" spans="25:25">
      <c r="Y82" s="8"/>
    </row>
    <row r="83" spans="25:25">
      <c r="Y83" s="8"/>
    </row>
    <row r="84" spans="25:25">
      <c r="Y84" s="8"/>
    </row>
    <row r="85" spans="25:25">
      <c r="Y85" s="8"/>
    </row>
    <row r="86" spans="25:25">
      <c r="Y86" s="8"/>
    </row>
    <row r="87" spans="25:25">
      <c r="Y87" s="8"/>
    </row>
    <row r="88" spans="25:25">
      <c r="Y88" s="8"/>
    </row>
    <row r="89" spans="25:25">
      <c r="Y89" s="65"/>
    </row>
    <row r="90" spans="25:25">
      <c r="Y90" s="65"/>
    </row>
    <row r="91" spans="25:25">
      <c r="Y91" s="65"/>
    </row>
    <row r="92" spans="25:25">
      <c r="Y92" s="65"/>
    </row>
    <row r="93" spans="25:25">
      <c r="Y93" s="133"/>
    </row>
    <row r="94" spans="25:25">
      <c r="Y94" s="133"/>
    </row>
    <row r="95" spans="25:25">
      <c r="Y95" s="133"/>
    </row>
    <row r="96" spans="25:25">
      <c r="Y96" s="133"/>
    </row>
    <row r="97" spans="25:25">
      <c r="Y97" s="133"/>
    </row>
    <row r="98" spans="25:25">
      <c r="Y98" s="133"/>
    </row>
    <row r="99" spans="25:25">
      <c r="Y99" s="133"/>
    </row>
    <row r="100" spans="25:25">
      <c r="Y100" s="133"/>
    </row>
    <row r="101" spans="25:25">
      <c r="Y101" s="133"/>
    </row>
    <row r="102" spans="25:25">
      <c r="Y102" s="133"/>
    </row>
    <row r="103" spans="25:25">
      <c r="Y103" s="133"/>
    </row>
    <row r="104" spans="25:25">
      <c r="Y104" s="133"/>
    </row>
    <row r="105" spans="25:25">
      <c r="Y105" s="133"/>
    </row>
    <row r="106" spans="25:25">
      <c r="Y106" s="133"/>
    </row>
    <row r="107" spans="25:25">
      <c r="Y107" s="133"/>
    </row>
    <row r="108" spans="25:25">
      <c r="Y108" s="133"/>
    </row>
    <row r="109" spans="25:25">
      <c r="Y109" s="133"/>
    </row>
    <row r="110" spans="25:25">
      <c r="Y110" s="133"/>
    </row>
    <row r="111" spans="25:25">
      <c r="Y111" s="133"/>
    </row>
    <row r="112" spans="25:25">
      <c r="Y112" s="133"/>
    </row>
    <row r="113" spans="25:25">
      <c r="Y113" s="133"/>
    </row>
    <row r="114" spans="25:25">
      <c r="Y114" s="133"/>
    </row>
    <row r="115" spans="25:25">
      <c r="Y115" s="133"/>
    </row>
    <row r="116" spans="25:25">
      <c r="Y116" s="133"/>
    </row>
    <row r="117" spans="25:25">
      <c r="Y117" s="133"/>
    </row>
    <row r="118" spans="25:25">
      <c r="Y118" s="133"/>
    </row>
    <row r="119" spans="25:25">
      <c r="Y119" s="133"/>
    </row>
    <row r="120" spans="25:25">
      <c r="Y120" s="133"/>
    </row>
    <row r="121" spans="25:25">
      <c r="Y121" s="133"/>
    </row>
    <row r="122" spans="25:25">
      <c r="Y122" s="133"/>
    </row>
    <row r="123" spans="25:25">
      <c r="Y123" s="133"/>
    </row>
    <row r="124" spans="25:25">
      <c r="Y124" s="133"/>
    </row>
    <row r="125" spans="25:25">
      <c r="Y125" s="133"/>
    </row>
    <row r="126" spans="25:25">
      <c r="Y126" s="133"/>
    </row>
    <row r="127" spans="25:25">
      <c r="Y127" s="133"/>
    </row>
  </sheetData>
  <mergeCells count="17">
    <mergeCell ref="U8:W8"/>
    <mergeCell ref="N6:O6"/>
    <mergeCell ref="P6:Q6"/>
    <mergeCell ref="D12:M12"/>
    <mergeCell ref="D1:W1"/>
    <mergeCell ref="D2:W2"/>
    <mergeCell ref="D4:D6"/>
    <mergeCell ref="E4:G4"/>
    <mergeCell ref="H4:J4"/>
    <mergeCell ref="L4:M4"/>
    <mergeCell ref="N4:T4"/>
    <mergeCell ref="U4:U5"/>
    <mergeCell ref="V4:V5"/>
    <mergeCell ref="W4:W5"/>
    <mergeCell ref="L5:M5"/>
    <mergeCell ref="N5:Q5"/>
    <mergeCell ref="R5:S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174"/>
  <sheetViews>
    <sheetView view="pageBreakPreview" topLeftCell="B1" zoomScale="84" zoomScaleSheetLayoutView="84" workbookViewId="0">
      <pane ySplit="6" topLeftCell="A41" activePane="bottomLeft" state="frozen"/>
      <selection activeCell="B1" sqref="B1"/>
      <selection pane="bottomLeft" activeCell="D4" sqref="D4:D6"/>
    </sheetView>
  </sheetViews>
  <sheetFormatPr defaultRowHeight="23.25"/>
  <cols>
    <col min="1" max="1" width="10.75" style="8" hidden="1" customWidth="1"/>
    <col min="2" max="2" width="3.75" style="6" customWidth="1"/>
    <col min="3" max="3" width="3" style="6" customWidth="1"/>
    <col min="4" max="4" width="50.25" style="7" customWidth="1"/>
    <col min="5" max="5" width="8.875" style="8" customWidth="1"/>
    <col min="6" max="6" width="9" style="8" customWidth="1"/>
    <col min="7" max="7" width="11.5" style="8" customWidth="1"/>
    <col min="8" max="8" width="10.625" style="9" customWidth="1"/>
    <col min="9" max="9" width="9" style="8" customWidth="1"/>
    <col min="10" max="10" width="11.625" style="8" customWidth="1"/>
    <col min="11" max="11" width="8.25" style="10" customWidth="1"/>
    <col min="12" max="12" width="8" style="11" customWidth="1"/>
    <col min="13" max="13" width="13.375" style="397" bestFit="1" customWidth="1"/>
    <col min="14" max="14" width="5" style="13" customWidth="1"/>
    <col min="15" max="15" width="4.75" style="14" customWidth="1"/>
    <col min="16" max="17" width="4.875" style="12" customWidth="1"/>
    <col min="18" max="18" width="7.5" style="15" customWidth="1"/>
    <col min="19" max="19" width="7.5" style="906" customWidth="1"/>
    <col min="20" max="20" width="11.125" style="16" customWidth="1"/>
    <col min="21" max="21" width="9.5" style="16" customWidth="1"/>
    <col min="22" max="22" width="10.25" style="16" customWidth="1"/>
    <col min="23" max="23" width="9.25" style="16" customWidth="1"/>
    <col min="24" max="24" width="9.375" style="137" customWidth="1"/>
    <col min="25" max="25" width="9.25" style="15" customWidth="1"/>
    <col min="26" max="30" width="9" style="16"/>
    <col min="31" max="36" width="9" style="134"/>
    <col min="37" max="16384" width="9" style="8"/>
  </cols>
  <sheetData>
    <row r="1" spans="1:36" s="1330" customFormat="1" ht="28.5" customHeight="1">
      <c r="B1" s="2435" t="s">
        <v>229</v>
      </c>
      <c r="C1" s="2435"/>
      <c r="D1" s="2435"/>
      <c r="E1" s="2435"/>
      <c r="F1" s="2435"/>
      <c r="G1" s="2435"/>
      <c r="H1" s="2435"/>
      <c r="I1" s="2435"/>
      <c r="J1" s="2435"/>
      <c r="K1" s="2435"/>
      <c r="L1" s="2435"/>
      <c r="M1" s="2435"/>
      <c r="N1" s="2435"/>
      <c r="O1" s="2435"/>
      <c r="P1" s="2435"/>
      <c r="Q1" s="2435"/>
      <c r="R1" s="2435"/>
      <c r="S1" s="2435"/>
      <c r="T1" s="2435"/>
      <c r="U1" s="2435"/>
      <c r="V1" s="2435"/>
      <c r="W1" s="2435"/>
      <c r="X1" s="2435"/>
      <c r="Y1" s="1329"/>
    </row>
    <row r="2" spans="1:36" s="1334" customFormat="1" ht="28.5" customHeight="1">
      <c r="B2" s="2436" t="s">
        <v>956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36" s="16" customFormat="1" ht="27.75" customHeight="1">
      <c r="A3" s="8"/>
      <c r="B3" s="6"/>
      <c r="C3" s="396"/>
      <c r="D3" s="7"/>
      <c r="E3" s="8"/>
      <c r="F3" s="8"/>
      <c r="G3" s="8"/>
      <c r="H3" s="9"/>
      <c r="I3" s="8"/>
      <c r="J3" s="8"/>
      <c r="K3" s="10"/>
      <c r="L3" s="11"/>
      <c r="M3" s="397"/>
      <c r="N3" s="13"/>
      <c r="O3" s="14"/>
      <c r="P3" s="12"/>
      <c r="Q3" s="12"/>
      <c r="R3" s="15"/>
      <c r="S3" s="906"/>
      <c r="X3" s="137"/>
      <c r="Y3" s="15"/>
      <c r="AE3" s="134"/>
      <c r="AF3" s="134"/>
      <c r="AG3" s="134"/>
      <c r="AH3" s="134"/>
      <c r="AI3" s="134"/>
      <c r="AJ3" s="134"/>
    </row>
    <row r="4" spans="1:36" s="22" customFormat="1" ht="21.75" customHeight="1">
      <c r="A4" s="17"/>
      <c r="B4" s="18"/>
      <c r="C4" s="19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76" t="s">
        <v>17</v>
      </c>
      <c r="S5" s="2477"/>
      <c r="T5" s="28" t="s">
        <v>18</v>
      </c>
      <c r="U5" s="2448"/>
      <c r="V5" s="2450"/>
      <c r="W5" s="2450"/>
      <c r="X5" s="991"/>
      <c r="Y5" s="991" t="s">
        <v>1408</v>
      </c>
    </row>
    <row r="6" spans="1:3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21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98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1382" t="s">
        <v>23</v>
      </c>
      <c r="T6" s="37" t="s">
        <v>24</v>
      </c>
      <c r="U6" s="38" t="s">
        <v>25</v>
      </c>
      <c r="V6" s="39" t="s">
        <v>26</v>
      </c>
      <c r="W6" s="39" t="s">
        <v>26</v>
      </c>
      <c r="X6" s="39"/>
      <c r="Y6" s="991" t="s">
        <v>1409</v>
      </c>
    </row>
    <row r="7" spans="1:36" s="50" customFormat="1" ht="22.5" customHeight="1">
      <c r="A7" s="44"/>
      <c r="B7" s="40"/>
      <c r="C7" s="41"/>
      <c r="D7" s="42" t="s">
        <v>589</v>
      </c>
      <c r="E7" s="43"/>
      <c r="F7" s="366"/>
      <c r="G7" s="46"/>
      <c r="H7" s="366"/>
      <c r="I7" s="46"/>
      <c r="J7" s="46"/>
      <c r="K7" s="44"/>
      <c r="L7" s="45"/>
      <c r="M7" s="399"/>
      <c r="N7" s="40"/>
      <c r="O7" s="47"/>
      <c r="P7" s="48"/>
      <c r="Q7" s="49"/>
      <c r="R7" s="44"/>
      <c r="S7" s="1383"/>
      <c r="T7" s="46"/>
      <c r="U7" s="46"/>
      <c r="V7" s="46"/>
      <c r="W7" s="46"/>
      <c r="X7" s="44"/>
      <c r="Y7" s="44"/>
    </row>
    <row r="8" spans="1:36" s="94" customFormat="1" ht="66">
      <c r="A8" s="67" t="s">
        <v>28</v>
      </c>
      <c r="B8" s="68">
        <v>1</v>
      </c>
      <c r="C8" s="919">
        <v>1</v>
      </c>
      <c r="D8" s="54" t="s">
        <v>966</v>
      </c>
      <c r="E8" s="1372"/>
      <c r="F8" s="446"/>
      <c r="G8" s="71">
        <v>7600</v>
      </c>
      <c r="H8" s="71"/>
      <c r="I8" s="71"/>
      <c r="J8" s="447">
        <v>0</v>
      </c>
      <c r="K8" s="448">
        <f>SUM(G8-J8)</f>
        <v>7600</v>
      </c>
      <c r="L8" s="117" t="s">
        <v>308</v>
      </c>
      <c r="M8" s="73" t="s">
        <v>967</v>
      </c>
      <c r="N8" s="919">
        <v>160</v>
      </c>
      <c r="O8" s="75" t="s">
        <v>31</v>
      </c>
      <c r="P8" s="92">
        <v>82</v>
      </c>
      <c r="Q8" s="93" t="s">
        <v>31</v>
      </c>
      <c r="R8" s="68">
        <v>80</v>
      </c>
      <c r="S8" s="907">
        <v>88</v>
      </c>
      <c r="T8" s="185" t="s">
        <v>131</v>
      </c>
      <c r="U8" s="185" t="s">
        <v>131</v>
      </c>
      <c r="V8" s="161" t="s">
        <v>106</v>
      </c>
      <c r="W8" s="161" t="s">
        <v>106</v>
      </c>
      <c r="X8" s="552" t="s">
        <v>1169</v>
      </c>
      <c r="Y8" s="665" t="s">
        <v>170</v>
      </c>
    </row>
    <row r="9" spans="1:36" s="78" customFormat="1" ht="46.5">
      <c r="A9" s="67" t="s">
        <v>39</v>
      </c>
      <c r="B9" s="68">
        <v>2</v>
      </c>
      <c r="C9" s="919">
        <v>2</v>
      </c>
      <c r="D9" s="79" t="s">
        <v>969</v>
      </c>
      <c r="E9" s="80"/>
      <c r="F9" s="449"/>
      <c r="G9" s="71">
        <v>37700</v>
      </c>
      <c r="H9" s="71"/>
      <c r="I9" s="71"/>
      <c r="J9" s="91">
        <v>33565</v>
      </c>
      <c r="K9" s="448">
        <f>SUM(G9-J9)</f>
        <v>4135</v>
      </c>
      <c r="L9" s="117" t="s">
        <v>308</v>
      </c>
      <c r="M9" s="73" t="s">
        <v>1576</v>
      </c>
      <c r="N9" s="919">
        <v>70</v>
      </c>
      <c r="O9" s="75" t="s">
        <v>31</v>
      </c>
      <c r="P9" s="567">
        <v>69</v>
      </c>
      <c r="Q9" s="93" t="s">
        <v>31</v>
      </c>
      <c r="R9" s="68">
        <v>80</v>
      </c>
      <c r="S9" s="855">
        <v>91.89</v>
      </c>
      <c r="T9" s="185" t="s">
        <v>131</v>
      </c>
      <c r="U9" s="185" t="s">
        <v>131</v>
      </c>
      <c r="V9" s="161" t="s">
        <v>106</v>
      </c>
      <c r="W9" s="161" t="s">
        <v>106</v>
      </c>
      <c r="X9" s="552" t="s">
        <v>970</v>
      </c>
      <c r="Y9" s="665" t="s">
        <v>170</v>
      </c>
    </row>
    <row r="10" spans="1:36" s="66" customFormat="1" ht="46.5">
      <c r="A10" s="51" t="s">
        <v>28</v>
      </c>
      <c r="B10" s="68">
        <v>3</v>
      </c>
      <c r="C10" s="919">
        <v>3</v>
      </c>
      <c r="D10" s="54" t="s">
        <v>964</v>
      </c>
      <c r="E10" s="55"/>
      <c r="F10" s="55">
        <v>4000</v>
      </c>
      <c r="G10" s="56"/>
      <c r="H10" s="56"/>
      <c r="I10" s="1043" t="s">
        <v>1353</v>
      </c>
      <c r="J10" s="56"/>
      <c r="K10" s="1043" t="s">
        <v>1353</v>
      </c>
      <c r="L10" s="73" t="s">
        <v>965</v>
      </c>
      <c r="M10" s="73" t="s">
        <v>1609</v>
      </c>
      <c r="N10" s="919">
        <v>200</v>
      </c>
      <c r="O10" s="93" t="s">
        <v>31</v>
      </c>
      <c r="P10" s="1492" t="s">
        <v>1353</v>
      </c>
      <c r="Q10" s="77"/>
      <c r="R10" s="68">
        <v>80</v>
      </c>
      <c r="S10" s="1493" t="s">
        <v>1353</v>
      </c>
      <c r="T10" s="185" t="s">
        <v>131</v>
      </c>
      <c r="U10" s="185" t="s">
        <v>131</v>
      </c>
      <c r="V10" s="185" t="s">
        <v>131</v>
      </c>
      <c r="W10" s="185" t="s">
        <v>131</v>
      </c>
      <c r="X10" s="62" t="s">
        <v>32</v>
      </c>
      <c r="Y10" s="665" t="s">
        <v>170</v>
      </c>
      <c r="Z10" s="94" t="s">
        <v>33</v>
      </c>
    </row>
    <row r="11" spans="1:36" s="66" customFormat="1" ht="46.5">
      <c r="A11" s="400" t="s">
        <v>28</v>
      </c>
      <c r="B11" s="288">
        <v>4</v>
      </c>
      <c r="C11" s="401">
        <v>4</v>
      </c>
      <c r="D11" s="402" t="s">
        <v>957</v>
      </c>
      <c r="E11" s="211">
        <v>70000</v>
      </c>
      <c r="F11" s="403"/>
      <c r="G11" s="403"/>
      <c r="H11" s="404">
        <v>25000</v>
      </c>
      <c r="I11" s="405"/>
      <c r="J11" s="403"/>
      <c r="K11" s="406">
        <f>SUM(E11-H11)</f>
        <v>45000</v>
      </c>
      <c r="L11" s="212" t="s">
        <v>958</v>
      </c>
      <c r="M11" s="212" t="s">
        <v>959</v>
      </c>
      <c r="N11" s="214">
        <v>200</v>
      </c>
      <c r="O11" s="217" t="s">
        <v>31</v>
      </c>
      <c r="P11" s="216">
        <v>323</v>
      </c>
      <c r="Q11" s="217" t="s">
        <v>31</v>
      </c>
      <c r="R11" s="218">
        <v>80</v>
      </c>
      <c r="S11" s="1384">
        <v>85.44</v>
      </c>
      <c r="T11" s="407" t="s">
        <v>106</v>
      </c>
      <c r="U11" s="1102" t="s">
        <v>131</v>
      </c>
      <c r="V11" s="1102" t="s">
        <v>131</v>
      </c>
      <c r="W11" s="1102"/>
      <c r="X11" s="218" t="s">
        <v>32</v>
      </c>
      <c r="Y11" s="666" t="s">
        <v>170</v>
      </c>
      <c r="Z11" s="65"/>
    </row>
    <row r="12" spans="1:36" s="424" customFormat="1">
      <c r="A12" s="408"/>
      <c r="B12" s="339"/>
      <c r="C12" s="409"/>
      <c r="D12" s="410" t="s">
        <v>960</v>
      </c>
      <c r="E12" s="411">
        <v>10000</v>
      </c>
      <c r="F12" s="412"/>
      <c r="G12" s="412"/>
      <c r="H12" s="413">
        <v>10000</v>
      </c>
      <c r="I12" s="414"/>
      <c r="J12" s="412"/>
      <c r="K12" s="415">
        <f t="shared" ref="K12:K13" si="0">SUM(E12-H12)</f>
        <v>0</v>
      </c>
      <c r="L12" s="416" t="s">
        <v>30</v>
      </c>
      <c r="M12" s="416" t="s">
        <v>959</v>
      </c>
      <c r="N12" s="417">
        <v>200</v>
      </c>
      <c r="O12" s="418" t="s">
        <v>31</v>
      </c>
      <c r="P12" s="419">
        <v>415</v>
      </c>
      <c r="Q12" s="418" t="s">
        <v>31</v>
      </c>
      <c r="R12" s="420">
        <v>80</v>
      </c>
      <c r="S12" s="1385">
        <v>87.28</v>
      </c>
      <c r="T12" s="421" t="s">
        <v>106</v>
      </c>
      <c r="U12" s="422" t="s">
        <v>131</v>
      </c>
      <c r="V12" s="421" t="s">
        <v>106</v>
      </c>
      <c r="W12" s="421" t="s">
        <v>106</v>
      </c>
      <c r="X12" s="420" t="s">
        <v>32</v>
      </c>
      <c r="Y12" s="740" t="s">
        <v>170</v>
      </c>
      <c r="Z12" s="423"/>
    </row>
    <row r="13" spans="1:36" s="424" customFormat="1">
      <c r="A13" s="408"/>
      <c r="B13" s="425"/>
      <c r="C13" s="426"/>
      <c r="D13" s="410" t="s">
        <v>961</v>
      </c>
      <c r="E13" s="411">
        <v>15000</v>
      </c>
      <c r="F13" s="412"/>
      <c r="G13" s="412"/>
      <c r="H13" s="413">
        <v>15000</v>
      </c>
      <c r="I13" s="414"/>
      <c r="J13" s="412"/>
      <c r="K13" s="415">
        <f t="shared" si="0"/>
        <v>0</v>
      </c>
      <c r="L13" s="416" t="s">
        <v>30</v>
      </c>
      <c r="M13" s="416" t="s">
        <v>959</v>
      </c>
      <c r="N13" s="417">
        <v>200</v>
      </c>
      <c r="O13" s="418" t="s">
        <v>31</v>
      </c>
      <c r="P13" s="419">
        <v>323</v>
      </c>
      <c r="Q13" s="418" t="s">
        <v>31</v>
      </c>
      <c r="R13" s="420">
        <v>80</v>
      </c>
      <c r="S13" s="1385">
        <v>83.6</v>
      </c>
      <c r="T13" s="421" t="s">
        <v>106</v>
      </c>
      <c r="U13" s="422" t="s">
        <v>131</v>
      </c>
      <c r="V13" s="421" t="s">
        <v>106</v>
      </c>
      <c r="W13" s="421" t="s">
        <v>106</v>
      </c>
      <c r="X13" s="420" t="s">
        <v>32</v>
      </c>
      <c r="Y13" s="740" t="s">
        <v>170</v>
      </c>
      <c r="Z13" s="423"/>
    </row>
    <row r="14" spans="1:36" s="424" customFormat="1">
      <c r="A14" s="408"/>
      <c r="B14" s="425"/>
      <c r="C14" s="426"/>
      <c r="D14" s="410" t="s">
        <v>962</v>
      </c>
      <c r="E14" s="411"/>
      <c r="F14" s="412"/>
      <c r="G14" s="412"/>
      <c r="H14" s="413"/>
      <c r="I14" s="412"/>
      <c r="J14" s="412"/>
      <c r="K14" s="415"/>
      <c r="L14" s="416"/>
      <c r="M14" s="416"/>
      <c r="N14" s="417"/>
      <c r="O14" s="418"/>
      <c r="P14" s="419"/>
      <c r="Q14" s="418"/>
      <c r="R14" s="420"/>
      <c r="S14" s="1385"/>
      <c r="T14" s="421"/>
      <c r="U14" s="427"/>
      <c r="V14" s="427"/>
      <c r="W14" s="421"/>
      <c r="X14" s="420" t="s">
        <v>32</v>
      </c>
      <c r="Y14" s="740" t="s">
        <v>131</v>
      </c>
      <c r="Z14" s="423"/>
    </row>
    <row r="15" spans="1:36" s="444" customFormat="1">
      <c r="A15" s="428"/>
      <c r="B15" s="429"/>
      <c r="C15" s="430"/>
      <c r="D15" s="431" t="s">
        <v>963</v>
      </c>
      <c r="E15" s="432"/>
      <c r="F15" s="433"/>
      <c r="G15" s="433"/>
      <c r="H15" s="434"/>
      <c r="I15" s="433"/>
      <c r="J15" s="433"/>
      <c r="K15" s="435"/>
      <c r="L15" s="436"/>
      <c r="M15" s="436"/>
      <c r="N15" s="437"/>
      <c r="O15" s="438"/>
      <c r="P15" s="439"/>
      <c r="Q15" s="438"/>
      <c r="R15" s="440"/>
      <c r="S15" s="1386"/>
      <c r="T15" s="441"/>
      <c r="U15" s="442"/>
      <c r="V15" s="442"/>
      <c r="W15" s="441"/>
      <c r="X15" s="440" t="s">
        <v>32</v>
      </c>
      <c r="Y15" s="741" t="s">
        <v>131</v>
      </c>
      <c r="Z15" s="443"/>
    </row>
    <row r="16" spans="1:36" s="50" customFormat="1" ht="23.25" customHeight="1">
      <c r="A16" s="44"/>
      <c r="B16" s="40"/>
      <c r="C16" s="41"/>
      <c r="D16" s="42" t="s">
        <v>826</v>
      </c>
      <c r="E16" s="43"/>
      <c r="F16" s="366"/>
      <c r="G16" s="46"/>
      <c r="H16" s="366"/>
      <c r="I16" s="46"/>
      <c r="J16" s="46"/>
      <c r="K16" s="44"/>
      <c r="L16" s="45"/>
      <c r="M16" s="399"/>
      <c r="N16" s="40"/>
      <c r="O16" s="47"/>
      <c r="P16" s="48"/>
      <c r="Q16" s="49"/>
      <c r="R16" s="44"/>
      <c r="S16" s="1383"/>
      <c r="T16" s="46"/>
      <c r="U16" s="46"/>
      <c r="V16" s="46"/>
      <c r="W16" s="46"/>
      <c r="X16" s="44"/>
      <c r="Y16" s="739"/>
    </row>
    <row r="17" spans="1:26" s="65" customFormat="1">
      <c r="A17" s="64" t="s">
        <v>39</v>
      </c>
      <c r="B17" s="62">
        <v>5</v>
      </c>
      <c r="C17" s="59">
        <v>1</v>
      </c>
      <c r="D17" s="86" t="s">
        <v>971</v>
      </c>
      <c r="E17" s="123">
        <v>72000</v>
      </c>
      <c r="F17" s="64"/>
      <c r="G17" s="64"/>
      <c r="H17" s="83">
        <v>69950</v>
      </c>
      <c r="I17" s="64"/>
      <c r="J17" s="64"/>
      <c r="K17" s="450">
        <f>SUM(E17-H17)</f>
        <v>2050</v>
      </c>
      <c r="L17" s="57" t="s">
        <v>44</v>
      </c>
      <c r="M17" s="57" t="s">
        <v>972</v>
      </c>
      <c r="N17" s="59">
        <v>250</v>
      </c>
      <c r="O17" s="85" t="s">
        <v>31</v>
      </c>
      <c r="P17" s="61">
        <v>280</v>
      </c>
      <c r="Q17" s="60" t="s">
        <v>31</v>
      </c>
      <c r="R17" s="62">
        <v>80</v>
      </c>
      <c r="S17" s="860">
        <v>85.87</v>
      </c>
      <c r="T17" s="665" t="s">
        <v>170</v>
      </c>
      <c r="U17" s="665" t="s">
        <v>170</v>
      </c>
      <c r="V17" s="665" t="s">
        <v>170</v>
      </c>
      <c r="W17" s="665" t="s">
        <v>170</v>
      </c>
      <c r="X17" s="62" t="s">
        <v>41</v>
      </c>
      <c r="Y17" s="665" t="s">
        <v>170</v>
      </c>
      <c r="Z17" s="65" t="s">
        <v>33</v>
      </c>
    </row>
    <row r="18" spans="1:26" s="65" customFormat="1">
      <c r="A18" s="64" t="s">
        <v>39</v>
      </c>
      <c r="B18" s="62">
        <v>6</v>
      </c>
      <c r="C18" s="59">
        <v>2</v>
      </c>
      <c r="D18" s="86" t="s">
        <v>973</v>
      </c>
      <c r="E18" s="55">
        <v>30000</v>
      </c>
      <c r="F18" s="64"/>
      <c r="G18" s="64"/>
      <c r="H18" s="1381">
        <v>30000</v>
      </c>
      <c r="I18" s="64"/>
      <c r="J18" s="64"/>
      <c r="K18" s="450">
        <f>SUM(E18-H18)</f>
        <v>0</v>
      </c>
      <c r="L18" s="57" t="s">
        <v>44</v>
      </c>
      <c r="M18" s="57" t="s">
        <v>974</v>
      </c>
      <c r="N18" s="59">
        <v>30</v>
      </c>
      <c r="O18" s="85" t="s">
        <v>31</v>
      </c>
      <c r="P18" s="328">
        <v>35</v>
      </c>
      <c r="Q18" s="60" t="s">
        <v>31</v>
      </c>
      <c r="R18" s="62">
        <v>80</v>
      </c>
      <c r="S18" s="328">
        <v>84.71</v>
      </c>
      <c r="T18" s="665" t="s">
        <v>170</v>
      </c>
      <c r="U18" s="665" t="s">
        <v>170</v>
      </c>
      <c r="V18" s="665" t="s">
        <v>170</v>
      </c>
      <c r="W18" s="665" t="s">
        <v>170</v>
      </c>
      <c r="X18" s="62" t="s">
        <v>41</v>
      </c>
      <c r="Y18" s="665" t="s">
        <v>170</v>
      </c>
      <c r="Z18" s="65" t="s">
        <v>33</v>
      </c>
    </row>
    <row r="19" spans="1:26" s="94" customFormat="1" ht="46.5">
      <c r="A19" s="67" t="s">
        <v>39</v>
      </c>
      <c r="B19" s="68">
        <v>7</v>
      </c>
      <c r="C19" s="874">
        <v>3</v>
      </c>
      <c r="D19" s="121" t="s">
        <v>975</v>
      </c>
      <c r="E19" s="236"/>
      <c r="F19" s="203">
        <v>35000</v>
      </c>
      <c r="G19" s="67"/>
      <c r="H19" s="67"/>
      <c r="I19" s="1381">
        <v>35000</v>
      </c>
      <c r="J19" s="67"/>
      <c r="K19" s="576">
        <f>SUM(F19-I19)</f>
        <v>0</v>
      </c>
      <c r="L19" s="117" t="s">
        <v>44</v>
      </c>
      <c r="M19" s="73" t="s">
        <v>193</v>
      </c>
      <c r="N19" s="874">
        <v>84</v>
      </c>
      <c r="O19" s="75" t="s">
        <v>31</v>
      </c>
      <c r="P19" s="328">
        <v>102</v>
      </c>
      <c r="Q19" s="93" t="s">
        <v>31</v>
      </c>
      <c r="R19" s="68">
        <v>80</v>
      </c>
      <c r="S19" s="328">
        <v>82.17</v>
      </c>
      <c r="T19" s="665" t="s">
        <v>170</v>
      </c>
      <c r="U19" s="665" t="s">
        <v>170</v>
      </c>
      <c r="V19" s="665" t="s">
        <v>170</v>
      </c>
      <c r="W19" s="665" t="s">
        <v>170</v>
      </c>
      <c r="X19" s="68" t="s">
        <v>56</v>
      </c>
      <c r="Y19" s="665" t="s">
        <v>170</v>
      </c>
    </row>
    <row r="20" spans="1:26" s="65" customFormat="1" ht="46.5">
      <c r="A20" s="64" t="s">
        <v>39</v>
      </c>
      <c r="B20" s="62">
        <v>8</v>
      </c>
      <c r="C20" s="59">
        <v>4</v>
      </c>
      <c r="D20" s="54" t="s">
        <v>976</v>
      </c>
      <c r="E20" s="55">
        <v>150000</v>
      </c>
      <c r="F20" s="64"/>
      <c r="G20" s="64"/>
      <c r="H20" s="83">
        <v>130000</v>
      </c>
      <c r="I20" s="64"/>
      <c r="J20" s="64"/>
      <c r="K20" s="451">
        <f t="shared" ref="K20:K26" si="1">SUM(E20-H20)</f>
        <v>20000</v>
      </c>
      <c r="L20" s="98" t="s">
        <v>44</v>
      </c>
      <c r="M20" s="57" t="s">
        <v>1421</v>
      </c>
      <c r="N20" s="59">
        <v>222</v>
      </c>
      <c r="O20" s="85" t="s">
        <v>31</v>
      </c>
      <c r="P20" s="61">
        <v>223</v>
      </c>
      <c r="Q20" s="60" t="s">
        <v>31</v>
      </c>
      <c r="R20" s="62">
        <v>80</v>
      </c>
      <c r="S20" s="860">
        <v>83.93</v>
      </c>
      <c r="T20" s="665" t="s">
        <v>170</v>
      </c>
      <c r="U20" s="163" t="s">
        <v>131</v>
      </c>
      <c r="V20" s="665" t="s">
        <v>170</v>
      </c>
      <c r="W20" s="163" t="s">
        <v>131</v>
      </c>
      <c r="X20" s="62" t="s">
        <v>56</v>
      </c>
      <c r="Y20" s="665" t="s">
        <v>170</v>
      </c>
    </row>
    <row r="21" spans="1:26" s="65" customFormat="1" ht="21.75" customHeight="1">
      <c r="A21" s="64" t="s">
        <v>39</v>
      </c>
      <c r="B21" s="62">
        <v>9</v>
      </c>
      <c r="C21" s="59">
        <v>5</v>
      </c>
      <c r="D21" s="54" t="s">
        <v>977</v>
      </c>
      <c r="E21" s="55">
        <v>30000</v>
      </c>
      <c r="F21" s="64"/>
      <c r="G21" s="64"/>
      <c r="H21" s="83">
        <v>30000</v>
      </c>
      <c r="I21" s="64"/>
      <c r="J21" s="64"/>
      <c r="K21" s="451">
        <f t="shared" si="1"/>
        <v>0</v>
      </c>
      <c r="L21" s="98" t="s">
        <v>44</v>
      </c>
      <c r="M21" s="57" t="s">
        <v>978</v>
      </c>
      <c r="N21" s="59">
        <v>150</v>
      </c>
      <c r="O21" s="85" t="s">
        <v>31</v>
      </c>
      <c r="P21" s="61">
        <v>167</v>
      </c>
      <c r="Q21" s="60" t="s">
        <v>31</v>
      </c>
      <c r="R21" s="62">
        <v>80</v>
      </c>
      <c r="S21" s="881">
        <v>93.1</v>
      </c>
      <c r="T21" s="665" t="s">
        <v>170</v>
      </c>
      <c r="U21" s="665" t="s">
        <v>170</v>
      </c>
      <c r="V21" s="665" t="s">
        <v>170</v>
      </c>
      <c r="W21" s="665" t="s">
        <v>170</v>
      </c>
      <c r="X21" s="62" t="s">
        <v>56</v>
      </c>
      <c r="Y21" s="665" t="s">
        <v>170</v>
      </c>
    </row>
    <row r="22" spans="1:26" s="94" customFormat="1" ht="21.75" customHeight="1">
      <c r="A22" s="64" t="s">
        <v>39</v>
      </c>
      <c r="B22" s="62">
        <v>10</v>
      </c>
      <c r="C22" s="59">
        <v>6</v>
      </c>
      <c r="D22" s="121" t="s">
        <v>979</v>
      </c>
      <c r="E22" s="236"/>
      <c r="F22" s="203">
        <v>30000</v>
      </c>
      <c r="G22" s="67"/>
      <c r="H22" s="67"/>
      <c r="I22" s="91">
        <v>30000</v>
      </c>
      <c r="J22" s="67"/>
      <c r="K22" s="451">
        <f t="shared" si="1"/>
        <v>0</v>
      </c>
      <c r="L22" s="117" t="s">
        <v>44</v>
      </c>
      <c r="M22" s="73" t="s">
        <v>1313</v>
      </c>
      <c r="N22" s="69">
        <v>200</v>
      </c>
      <c r="O22" s="75" t="s">
        <v>31</v>
      </c>
      <c r="P22" s="92">
        <v>238</v>
      </c>
      <c r="Q22" s="93" t="s">
        <v>31</v>
      </c>
      <c r="R22" s="68">
        <v>80</v>
      </c>
      <c r="S22" s="907">
        <v>88.4</v>
      </c>
      <c r="T22" s="665" t="s">
        <v>170</v>
      </c>
      <c r="U22" s="665" t="s">
        <v>170</v>
      </c>
      <c r="V22" s="665" t="s">
        <v>170</v>
      </c>
      <c r="W22" s="665" t="s">
        <v>170</v>
      </c>
      <c r="X22" s="62" t="s">
        <v>56</v>
      </c>
      <c r="Y22" s="665" t="s">
        <v>170</v>
      </c>
    </row>
    <row r="23" spans="1:26" s="65" customFormat="1">
      <c r="A23" s="64" t="s">
        <v>39</v>
      </c>
      <c r="B23" s="62">
        <v>11</v>
      </c>
      <c r="C23" s="59">
        <v>7</v>
      </c>
      <c r="D23" s="79" t="s">
        <v>980</v>
      </c>
      <c r="E23" s="380"/>
      <c r="F23" s="147">
        <v>40000</v>
      </c>
      <c r="G23" s="64"/>
      <c r="H23" s="64"/>
      <c r="I23" s="83">
        <v>40000</v>
      </c>
      <c r="J23" s="64"/>
      <c r="K23" s="451">
        <f t="shared" si="1"/>
        <v>0</v>
      </c>
      <c r="L23" s="98" t="s">
        <v>44</v>
      </c>
      <c r="M23" s="57" t="s">
        <v>981</v>
      </c>
      <c r="N23" s="59">
        <v>40</v>
      </c>
      <c r="O23" s="85" t="s">
        <v>31</v>
      </c>
      <c r="P23" s="61">
        <v>120</v>
      </c>
      <c r="Q23" s="60" t="s">
        <v>31</v>
      </c>
      <c r="R23" s="62">
        <v>80</v>
      </c>
      <c r="S23" s="881">
        <v>89.5</v>
      </c>
      <c r="T23" s="665" t="s">
        <v>170</v>
      </c>
      <c r="U23" s="665" t="s">
        <v>170</v>
      </c>
      <c r="V23" s="665" t="s">
        <v>170</v>
      </c>
      <c r="W23" s="665" t="s">
        <v>170</v>
      </c>
      <c r="X23" s="62" t="s">
        <v>56</v>
      </c>
      <c r="Y23" s="665" t="s">
        <v>170</v>
      </c>
    </row>
    <row r="24" spans="1:26" s="65" customFormat="1">
      <c r="A24" s="64" t="s">
        <v>39</v>
      </c>
      <c r="B24" s="62">
        <v>12</v>
      </c>
      <c r="C24" s="59">
        <v>8</v>
      </c>
      <c r="D24" s="79" t="s">
        <v>982</v>
      </c>
      <c r="E24" s="380"/>
      <c r="F24" s="147">
        <v>20000</v>
      </c>
      <c r="G24" s="64"/>
      <c r="H24" s="64"/>
      <c r="I24" s="83">
        <v>20000</v>
      </c>
      <c r="J24" s="64"/>
      <c r="K24" s="451">
        <f t="shared" si="1"/>
        <v>0</v>
      </c>
      <c r="L24" s="98" t="s">
        <v>44</v>
      </c>
      <c r="M24" s="57" t="s">
        <v>144</v>
      </c>
      <c r="N24" s="59">
        <v>50</v>
      </c>
      <c r="O24" s="85" t="s">
        <v>31</v>
      </c>
      <c r="P24" s="61">
        <v>83</v>
      </c>
      <c r="Q24" s="60" t="s">
        <v>31</v>
      </c>
      <c r="R24" s="62">
        <v>80</v>
      </c>
      <c r="S24" s="860">
        <v>86.33</v>
      </c>
      <c r="T24" s="665" t="s">
        <v>170</v>
      </c>
      <c r="U24" s="665" t="s">
        <v>170</v>
      </c>
      <c r="V24" s="665" t="s">
        <v>170</v>
      </c>
      <c r="W24" s="665" t="s">
        <v>170</v>
      </c>
      <c r="X24" s="62" t="s">
        <v>56</v>
      </c>
      <c r="Y24" s="665" t="s">
        <v>170</v>
      </c>
    </row>
    <row r="25" spans="1:26" s="65" customFormat="1">
      <c r="A25" s="209" t="s">
        <v>39</v>
      </c>
      <c r="B25" s="218">
        <v>13</v>
      </c>
      <c r="C25" s="214">
        <v>9</v>
      </c>
      <c r="D25" s="452" t="s">
        <v>983</v>
      </c>
      <c r="E25" s="211">
        <v>200000</v>
      </c>
      <c r="F25" s="209"/>
      <c r="G25" s="209"/>
      <c r="H25" s="453">
        <v>180000</v>
      </c>
      <c r="I25" s="209"/>
      <c r="J25" s="209"/>
      <c r="K25" s="879">
        <f t="shared" si="1"/>
        <v>20000</v>
      </c>
      <c r="L25" s="212" t="s">
        <v>44</v>
      </c>
      <c r="M25" s="454" t="s">
        <v>984</v>
      </c>
      <c r="N25" s="214">
        <v>490</v>
      </c>
      <c r="O25" s="215" t="s">
        <v>31</v>
      </c>
      <c r="P25" s="216">
        <v>834</v>
      </c>
      <c r="Q25" s="217" t="s">
        <v>31</v>
      </c>
      <c r="R25" s="218">
        <v>80</v>
      </c>
      <c r="S25" s="1387">
        <v>87.68</v>
      </c>
      <c r="T25" s="666" t="s">
        <v>170</v>
      </c>
      <c r="U25" s="666" t="s">
        <v>170</v>
      </c>
      <c r="V25" s="666" t="s">
        <v>170</v>
      </c>
      <c r="W25" s="666" t="s">
        <v>170</v>
      </c>
      <c r="X25" s="218" t="s">
        <v>41</v>
      </c>
      <c r="Y25" s="666" t="s">
        <v>170</v>
      </c>
      <c r="Z25" s="65" t="s">
        <v>33</v>
      </c>
    </row>
    <row r="26" spans="1:26" s="423" customFormat="1">
      <c r="A26" s="427"/>
      <c r="B26" s="420"/>
      <c r="C26" s="417"/>
      <c r="D26" s="456" t="s">
        <v>985</v>
      </c>
      <c r="E26" s="411">
        <v>12600</v>
      </c>
      <c r="F26" s="427"/>
      <c r="G26" s="427"/>
      <c r="H26" s="457">
        <v>12600</v>
      </c>
      <c r="I26" s="427"/>
      <c r="J26" s="427"/>
      <c r="K26" s="458">
        <f t="shared" si="1"/>
        <v>0</v>
      </c>
      <c r="L26" s="416" t="s">
        <v>44</v>
      </c>
      <c r="M26" s="459" t="s">
        <v>144</v>
      </c>
      <c r="N26" s="417">
        <v>90</v>
      </c>
      <c r="O26" s="460" t="s">
        <v>31</v>
      </c>
      <c r="P26" s="419">
        <v>259</v>
      </c>
      <c r="Q26" s="418" t="s">
        <v>31</v>
      </c>
      <c r="R26" s="420">
        <v>80</v>
      </c>
      <c r="S26" s="1388">
        <v>93.5</v>
      </c>
      <c r="T26" s="421" t="s">
        <v>106</v>
      </c>
      <c r="U26" s="421" t="s">
        <v>106</v>
      </c>
      <c r="V26" s="421" t="s">
        <v>106</v>
      </c>
      <c r="W26" s="421" t="s">
        <v>106</v>
      </c>
      <c r="X26" s="529" t="s">
        <v>41</v>
      </c>
      <c r="Y26" s="740" t="s">
        <v>170</v>
      </c>
    </row>
    <row r="27" spans="1:26" s="618" customFormat="1" ht="45">
      <c r="A27" s="604"/>
      <c r="B27" s="617"/>
      <c r="C27" s="613"/>
      <c r="D27" s="956" t="s">
        <v>986</v>
      </c>
      <c r="E27" s="957">
        <v>6000</v>
      </c>
      <c r="F27" s="604"/>
      <c r="G27" s="604"/>
      <c r="H27" s="609">
        <v>6000</v>
      </c>
      <c r="I27" s="604"/>
      <c r="J27" s="604"/>
      <c r="K27" s="958">
        <f t="shared" ref="K27:K29" si="2">SUM(E27-H27)</f>
        <v>0</v>
      </c>
      <c r="L27" s="459" t="s">
        <v>44</v>
      </c>
      <c r="M27" s="459" t="s">
        <v>130</v>
      </c>
      <c r="N27" s="613">
        <v>100</v>
      </c>
      <c r="O27" s="614" t="s">
        <v>31</v>
      </c>
      <c r="P27" s="615">
        <v>100</v>
      </c>
      <c r="Q27" s="616" t="s">
        <v>31</v>
      </c>
      <c r="R27" s="617">
        <v>80</v>
      </c>
      <c r="S27" s="1389">
        <v>90.93</v>
      </c>
      <c r="T27" s="959" t="s">
        <v>106</v>
      </c>
      <c r="U27" s="959" t="s">
        <v>106</v>
      </c>
      <c r="V27" s="959" t="s">
        <v>106</v>
      </c>
      <c r="W27" s="959" t="s">
        <v>106</v>
      </c>
      <c r="X27" s="339" t="s">
        <v>41</v>
      </c>
      <c r="Y27" s="740" t="s">
        <v>170</v>
      </c>
    </row>
    <row r="28" spans="1:26" s="443" customFormat="1">
      <c r="A28" s="442"/>
      <c r="B28" s="440"/>
      <c r="C28" s="437"/>
      <c r="D28" s="462" t="s">
        <v>987</v>
      </c>
      <c r="E28" s="432">
        <v>10000</v>
      </c>
      <c r="F28" s="442"/>
      <c r="G28" s="442"/>
      <c r="H28" s="463">
        <v>10000</v>
      </c>
      <c r="I28" s="442"/>
      <c r="J28" s="442"/>
      <c r="K28" s="464">
        <f t="shared" si="2"/>
        <v>0</v>
      </c>
      <c r="L28" s="436" t="s">
        <v>44</v>
      </c>
      <c r="M28" s="465" t="s">
        <v>988</v>
      </c>
      <c r="N28" s="437">
        <v>300</v>
      </c>
      <c r="O28" s="466" t="s">
        <v>31</v>
      </c>
      <c r="P28" s="439"/>
      <c r="Q28" s="438"/>
      <c r="R28" s="440">
        <v>80</v>
      </c>
      <c r="S28" s="1379"/>
      <c r="T28" s="440"/>
      <c r="U28" s="440"/>
      <c r="V28" s="440"/>
      <c r="W28" s="440"/>
      <c r="X28" s="530" t="s">
        <v>41</v>
      </c>
      <c r="Y28" s="741" t="s">
        <v>170</v>
      </c>
    </row>
    <row r="29" spans="1:26" s="65" customFormat="1">
      <c r="A29" s="64" t="s">
        <v>39</v>
      </c>
      <c r="B29" s="62">
        <v>14</v>
      </c>
      <c r="C29" s="59">
        <v>10</v>
      </c>
      <c r="D29" s="468" t="s">
        <v>989</v>
      </c>
      <c r="E29" s="64"/>
      <c r="F29" s="469">
        <v>13000</v>
      </c>
      <c r="G29" s="64"/>
      <c r="H29" s="83"/>
      <c r="I29" s="1381">
        <v>13000</v>
      </c>
      <c r="J29" s="64"/>
      <c r="K29" s="464">
        <f t="shared" si="2"/>
        <v>0</v>
      </c>
      <c r="L29" s="57" t="s">
        <v>44</v>
      </c>
      <c r="M29" s="243" t="s">
        <v>990</v>
      </c>
      <c r="N29" s="59">
        <v>50</v>
      </c>
      <c r="O29" s="85" t="s">
        <v>31</v>
      </c>
      <c r="P29" s="328">
        <v>71</v>
      </c>
      <c r="Q29" s="60" t="s">
        <v>31</v>
      </c>
      <c r="R29" s="62">
        <v>80</v>
      </c>
      <c r="S29" s="328">
        <v>91.44</v>
      </c>
      <c r="T29" s="1399" t="s">
        <v>106</v>
      </c>
      <c r="U29" s="1399" t="s">
        <v>106</v>
      </c>
      <c r="V29" s="1399" t="s">
        <v>106</v>
      </c>
      <c r="W29" s="1399" t="s">
        <v>106</v>
      </c>
      <c r="X29" s="62" t="s">
        <v>56</v>
      </c>
      <c r="Y29" s="665" t="s">
        <v>170</v>
      </c>
      <c r="Z29" s="65" t="s">
        <v>33</v>
      </c>
    </row>
    <row r="30" spans="1:26" s="116" customFormat="1" ht="21.75" customHeight="1">
      <c r="A30" s="104" t="s">
        <v>39</v>
      </c>
      <c r="B30" s="62">
        <v>15</v>
      </c>
      <c r="C30" s="59">
        <v>11</v>
      </c>
      <c r="D30" s="374" t="s">
        <v>991</v>
      </c>
      <c r="E30" s="220"/>
      <c r="F30" s="220">
        <v>20000</v>
      </c>
      <c r="G30" s="106"/>
      <c r="H30" s="106"/>
      <c r="I30" s="181">
        <v>20000</v>
      </c>
      <c r="J30" s="106"/>
      <c r="K30" s="106"/>
      <c r="L30" s="107" t="s">
        <v>44</v>
      </c>
      <c r="M30" s="57" t="s">
        <v>992</v>
      </c>
      <c r="N30" s="109">
        <v>75</v>
      </c>
      <c r="O30" s="110" t="s">
        <v>31</v>
      </c>
      <c r="P30" s="111">
        <v>185</v>
      </c>
      <c r="Q30" s="110" t="s">
        <v>31</v>
      </c>
      <c r="R30" s="112">
        <v>80</v>
      </c>
      <c r="S30" s="908">
        <v>86.66</v>
      </c>
      <c r="T30" s="387" t="s">
        <v>106</v>
      </c>
      <c r="U30" s="387" t="s">
        <v>106</v>
      </c>
      <c r="V30" s="387" t="s">
        <v>106</v>
      </c>
      <c r="W30" s="387" t="s">
        <v>106</v>
      </c>
      <c r="X30" s="62" t="s">
        <v>32</v>
      </c>
      <c r="Y30" s="665" t="s">
        <v>170</v>
      </c>
      <c r="Z30" s="115" t="s">
        <v>33</v>
      </c>
    </row>
    <row r="31" spans="1:26" s="116" customFormat="1" ht="21.75" customHeight="1">
      <c r="A31" s="104" t="s">
        <v>39</v>
      </c>
      <c r="B31" s="62">
        <v>16</v>
      </c>
      <c r="C31" s="59">
        <v>12</v>
      </c>
      <c r="D31" s="54" t="s">
        <v>993</v>
      </c>
      <c r="E31" s="55">
        <v>50000</v>
      </c>
      <c r="F31" s="106"/>
      <c r="G31" s="106"/>
      <c r="H31" s="181">
        <v>50000</v>
      </c>
      <c r="I31" s="106"/>
      <c r="J31" s="106"/>
      <c r="K31" s="554">
        <f>SUM(E31-H31)</f>
        <v>0</v>
      </c>
      <c r="L31" s="107" t="s">
        <v>44</v>
      </c>
      <c r="M31" s="57" t="s">
        <v>994</v>
      </c>
      <c r="N31" s="109">
        <v>100</v>
      </c>
      <c r="O31" s="110" t="s">
        <v>31</v>
      </c>
      <c r="P31" s="111">
        <v>136</v>
      </c>
      <c r="Q31" s="110" t="s">
        <v>31</v>
      </c>
      <c r="R31" s="112">
        <v>80</v>
      </c>
      <c r="S31" s="908">
        <v>86.1</v>
      </c>
      <c r="T31" s="387" t="s">
        <v>106</v>
      </c>
      <c r="U31" s="387" t="s">
        <v>106</v>
      </c>
      <c r="V31" s="387" t="s">
        <v>106</v>
      </c>
      <c r="W31" s="387" t="s">
        <v>106</v>
      </c>
      <c r="X31" s="62" t="s">
        <v>32</v>
      </c>
      <c r="Y31" s="665" t="s">
        <v>170</v>
      </c>
      <c r="Z31" s="115" t="s">
        <v>33</v>
      </c>
    </row>
    <row r="32" spans="1:26" s="116" customFormat="1" ht="21.75" customHeight="1">
      <c r="A32" s="104" t="s">
        <v>39</v>
      </c>
      <c r="B32" s="62">
        <v>17</v>
      </c>
      <c r="C32" s="59">
        <v>13</v>
      </c>
      <c r="D32" s="54" t="s">
        <v>995</v>
      </c>
      <c r="E32" s="55">
        <v>30000</v>
      </c>
      <c r="F32" s="106"/>
      <c r="G32" s="106"/>
      <c r="H32" s="869">
        <v>29736.5</v>
      </c>
      <c r="I32" s="106"/>
      <c r="J32" s="106"/>
      <c r="K32" s="470">
        <f>SUM(E32-H32)</f>
        <v>263.5</v>
      </c>
      <c r="L32" s="107" t="s">
        <v>44</v>
      </c>
      <c r="M32" s="57" t="s">
        <v>994</v>
      </c>
      <c r="N32" s="109">
        <v>50</v>
      </c>
      <c r="O32" s="110" t="s">
        <v>31</v>
      </c>
      <c r="P32" s="111">
        <v>51</v>
      </c>
      <c r="Q32" s="110" t="s">
        <v>31</v>
      </c>
      <c r="R32" s="112">
        <v>80</v>
      </c>
      <c r="S32" s="908">
        <v>93.38</v>
      </c>
      <c r="T32" s="387" t="s">
        <v>106</v>
      </c>
      <c r="U32" s="387" t="s">
        <v>106</v>
      </c>
      <c r="V32" s="387" t="s">
        <v>106</v>
      </c>
      <c r="W32" s="387" t="s">
        <v>106</v>
      </c>
      <c r="X32" s="62" t="s">
        <v>32</v>
      </c>
      <c r="Y32" s="665" t="s">
        <v>170</v>
      </c>
      <c r="Z32" s="115" t="s">
        <v>33</v>
      </c>
    </row>
    <row r="33" spans="1:26" s="116" customFormat="1" ht="21.75" customHeight="1">
      <c r="A33" s="104" t="s">
        <v>39</v>
      </c>
      <c r="B33" s="62">
        <v>18</v>
      </c>
      <c r="C33" s="59">
        <v>14</v>
      </c>
      <c r="D33" s="54" t="s">
        <v>996</v>
      </c>
      <c r="E33" s="55">
        <v>100000</v>
      </c>
      <c r="F33" s="106"/>
      <c r="G33" s="106"/>
      <c r="H33" s="181">
        <v>100000</v>
      </c>
      <c r="I33" s="106"/>
      <c r="J33" s="106"/>
      <c r="K33" s="470">
        <f>SUM(E33-H33)</f>
        <v>0</v>
      </c>
      <c r="L33" s="107" t="s">
        <v>44</v>
      </c>
      <c r="M33" s="57" t="s">
        <v>981</v>
      </c>
      <c r="N33" s="109">
        <v>300</v>
      </c>
      <c r="O33" s="110" t="s">
        <v>31</v>
      </c>
      <c r="P33" s="111">
        <v>530</v>
      </c>
      <c r="Q33" s="110" t="s">
        <v>31</v>
      </c>
      <c r="R33" s="112">
        <v>80</v>
      </c>
      <c r="S33" s="908">
        <v>95</v>
      </c>
      <c r="T33" s="387" t="s">
        <v>106</v>
      </c>
      <c r="U33" s="387" t="s">
        <v>106</v>
      </c>
      <c r="V33" s="387" t="s">
        <v>106</v>
      </c>
      <c r="W33" s="387" t="s">
        <v>106</v>
      </c>
      <c r="X33" s="62" t="s">
        <v>32</v>
      </c>
      <c r="Y33" s="665" t="s">
        <v>170</v>
      </c>
      <c r="Z33" s="115" t="s">
        <v>33</v>
      </c>
    </row>
    <row r="34" spans="1:26" s="66" customFormat="1" ht="33.75" customHeight="1">
      <c r="A34" s="51" t="s">
        <v>39</v>
      </c>
      <c r="B34" s="62">
        <v>19</v>
      </c>
      <c r="C34" s="993">
        <v>15</v>
      </c>
      <c r="D34" s="54" t="s">
        <v>997</v>
      </c>
      <c r="E34" s="55">
        <v>35000</v>
      </c>
      <c r="F34" s="56"/>
      <c r="G34" s="56"/>
      <c r="H34" s="83">
        <v>34662</v>
      </c>
      <c r="I34" s="56"/>
      <c r="J34" s="56"/>
      <c r="K34" s="451">
        <f>SUM(E34-H34)</f>
        <v>338</v>
      </c>
      <c r="L34" s="57" t="s">
        <v>44</v>
      </c>
      <c r="M34" s="57" t="s">
        <v>998</v>
      </c>
      <c r="N34" s="993">
        <v>150</v>
      </c>
      <c r="O34" s="60" t="s">
        <v>31</v>
      </c>
      <c r="P34" s="61">
        <v>350</v>
      </c>
      <c r="Q34" s="60" t="s">
        <v>31</v>
      </c>
      <c r="R34" s="62">
        <v>80</v>
      </c>
      <c r="S34" s="882">
        <v>86</v>
      </c>
      <c r="T34" s="145" t="s">
        <v>106</v>
      </c>
      <c r="U34" s="145" t="s">
        <v>106</v>
      </c>
      <c r="V34" s="145" t="s">
        <v>106</v>
      </c>
      <c r="W34" s="145" t="s">
        <v>106</v>
      </c>
      <c r="X34" s="62" t="s">
        <v>32</v>
      </c>
      <c r="Y34" s="665" t="s">
        <v>170</v>
      </c>
      <c r="Z34" s="65" t="s">
        <v>33</v>
      </c>
    </row>
    <row r="35" spans="1:26" s="78" customFormat="1" ht="66">
      <c r="A35" s="67" t="s">
        <v>39</v>
      </c>
      <c r="B35" s="62">
        <v>20</v>
      </c>
      <c r="C35" s="59">
        <v>16</v>
      </c>
      <c r="D35" s="274" t="s">
        <v>999</v>
      </c>
      <c r="E35" s="274"/>
      <c r="F35" s="471"/>
      <c r="G35" s="194">
        <v>30000</v>
      </c>
      <c r="H35" s="194"/>
      <c r="I35" s="194"/>
      <c r="J35" s="91">
        <v>23475</v>
      </c>
      <c r="K35" s="448">
        <f t="shared" ref="K35:K36" si="3">SUM(G35-J35)</f>
        <v>6525</v>
      </c>
      <c r="L35" s="117" t="s">
        <v>44</v>
      </c>
      <c r="M35" s="73" t="s">
        <v>1000</v>
      </c>
      <c r="N35" s="69">
        <v>123</v>
      </c>
      <c r="O35" s="75" t="s">
        <v>31</v>
      </c>
      <c r="P35" s="92">
        <v>176</v>
      </c>
      <c r="Q35" s="93" t="s">
        <v>31</v>
      </c>
      <c r="R35" s="68">
        <v>80</v>
      </c>
      <c r="S35" s="907">
        <v>91.2</v>
      </c>
      <c r="T35" s="161" t="s">
        <v>106</v>
      </c>
      <c r="U35" s="161" t="s">
        <v>106</v>
      </c>
      <c r="V35" s="161" t="s">
        <v>106</v>
      </c>
      <c r="W35" s="161" t="s">
        <v>106</v>
      </c>
      <c r="X35" s="552" t="s">
        <v>968</v>
      </c>
      <c r="Y35" s="665" t="s">
        <v>170</v>
      </c>
    </row>
    <row r="36" spans="1:26" s="78" customFormat="1" ht="37.5">
      <c r="A36" s="67" t="s">
        <v>39</v>
      </c>
      <c r="B36" s="68">
        <v>21</v>
      </c>
      <c r="C36" s="69">
        <v>17</v>
      </c>
      <c r="D36" s="274" t="s">
        <v>1001</v>
      </c>
      <c r="E36" s="274"/>
      <c r="F36" s="194"/>
      <c r="G36" s="194">
        <v>15280</v>
      </c>
      <c r="H36" s="194"/>
      <c r="I36" s="194"/>
      <c r="J36" s="167">
        <v>15280</v>
      </c>
      <c r="K36" s="447">
        <f t="shared" si="3"/>
        <v>0</v>
      </c>
      <c r="L36" s="117" t="s">
        <v>44</v>
      </c>
      <c r="M36" s="73" t="s">
        <v>1002</v>
      </c>
      <c r="N36" s="69">
        <v>31</v>
      </c>
      <c r="O36" s="75" t="s">
        <v>31</v>
      </c>
      <c r="P36" s="994">
        <v>34</v>
      </c>
      <c r="Q36" s="93" t="s">
        <v>31</v>
      </c>
      <c r="R36" s="68">
        <v>80</v>
      </c>
      <c r="S36" s="1400">
        <v>88</v>
      </c>
      <c r="T36" s="161" t="s">
        <v>106</v>
      </c>
      <c r="U36" s="161" t="s">
        <v>106</v>
      </c>
      <c r="V36" s="161" t="s">
        <v>106</v>
      </c>
      <c r="W36" s="161" t="s">
        <v>106</v>
      </c>
      <c r="X36" s="552" t="s">
        <v>1003</v>
      </c>
      <c r="Y36" s="665" t="s">
        <v>170</v>
      </c>
    </row>
    <row r="37" spans="1:26" s="517" customFormat="1" ht="46.5">
      <c r="A37" s="523" t="s">
        <v>39</v>
      </c>
      <c r="B37" s="527">
        <v>22</v>
      </c>
      <c r="C37" s="674">
        <v>18</v>
      </c>
      <c r="D37" s="1261" t="s">
        <v>1015</v>
      </c>
      <c r="E37" s="1262">
        <f>SUM(E38:E51)</f>
        <v>717200</v>
      </c>
      <c r="F37" s="523"/>
      <c r="G37" s="523"/>
      <c r="H37" s="1263" t="s">
        <v>1353</v>
      </c>
      <c r="I37" s="523"/>
      <c r="J37" s="523"/>
      <c r="K37" s="527"/>
      <c r="L37" s="522" t="s">
        <v>1016</v>
      </c>
      <c r="M37" s="1263" t="s">
        <v>1353</v>
      </c>
      <c r="N37" s="518">
        <f>SUM(N39:N51)</f>
        <v>1010</v>
      </c>
      <c r="O37" s="524" t="s">
        <v>31</v>
      </c>
      <c r="P37" s="1159" t="s">
        <v>1353</v>
      </c>
      <c r="Q37" s="526"/>
      <c r="R37" s="527">
        <v>80</v>
      </c>
      <c r="S37" s="1390" t="s">
        <v>1353</v>
      </c>
      <c r="T37" s="669" t="s">
        <v>131</v>
      </c>
      <c r="U37" s="669" t="s">
        <v>131</v>
      </c>
      <c r="V37" s="669" t="s">
        <v>131</v>
      </c>
      <c r="W37" s="669" t="s">
        <v>131</v>
      </c>
      <c r="X37" s="527" t="s">
        <v>41</v>
      </c>
      <c r="Y37" s="666" t="s">
        <v>170</v>
      </c>
    </row>
    <row r="38" spans="1:26" s="1260" customFormat="1">
      <c r="A38" s="1256" t="s">
        <v>39</v>
      </c>
      <c r="B38" s="734"/>
      <c r="C38" s="735"/>
      <c r="D38" s="722" t="s">
        <v>1017</v>
      </c>
      <c r="E38" s="1257">
        <v>300000</v>
      </c>
      <c r="F38" s="723"/>
      <c r="G38" s="723"/>
      <c r="H38" s="724"/>
      <c r="I38" s="723"/>
      <c r="J38" s="723"/>
      <c r="K38" s="730"/>
      <c r="L38" s="725"/>
      <c r="M38" s="725"/>
      <c r="N38" s="726"/>
      <c r="O38" s="727"/>
      <c r="P38" s="728"/>
      <c r="Q38" s="729"/>
      <c r="R38" s="730"/>
      <c r="S38" s="1391"/>
      <c r="T38" s="723"/>
      <c r="U38" s="723"/>
      <c r="V38" s="723"/>
      <c r="W38" s="723"/>
      <c r="X38" s="1258" t="s">
        <v>41</v>
      </c>
      <c r="Y38" s="1259" t="s">
        <v>131</v>
      </c>
    </row>
    <row r="39" spans="1:26" s="485" customFormat="1" ht="43.5">
      <c r="A39" s="472" t="s">
        <v>39</v>
      </c>
      <c r="B39" s="473"/>
      <c r="C39" s="474"/>
      <c r="D39" s="475" t="s">
        <v>1018</v>
      </c>
      <c r="E39" s="476">
        <v>9400</v>
      </c>
      <c r="F39" s="477"/>
      <c r="G39" s="477"/>
      <c r="H39" s="478">
        <v>9400</v>
      </c>
      <c r="I39" s="477"/>
      <c r="J39" s="477"/>
      <c r="K39" s="710">
        <f>SUM(E39-H39)</f>
        <v>0</v>
      </c>
      <c r="L39" s="480" t="s">
        <v>49</v>
      </c>
      <c r="M39" s="480" t="s">
        <v>1019</v>
      </c>
      <c r="N39" s="481">
        <v>80</v>
      </c>
      <c r="O39" s="482" t="s">
        <v>31</v>
      </c>
      <c r="P39" s="483">
        <v>80</v>
      </c>
      <c r="Q39" s="484" t="s">
        <v>31</v>
      </c>
      <c r="R39" s="479">
        <v>80</v>
      </c>
      <c r="S39" s="1392">
        <v>89</v>
      </c>
      <c r="T39" s="742" t="s">
        <v>106</v>
      </c>
      <c r="U39" s="742" t="s">
        <v>106</v>
      </c>
      <c r="V39" s="742" t="s">
        <v>106</v>
      </c>
      <c r="W39" s="742" t="s">
        <v>106</v>
      </c>
      <c r="X39" s="420" t="s">
        <v>41</v>
      </c>
      <c r="Y39" s="740" t="s">
        <v>170</v>
      </c>
      <c r="Z39" s="485" t="s">
        <v>33</v>
      </c>
    </row>
    <row r="40" spans="1:26" s="485" customFormat="1" ht="43.5">
      <c r="A40" s="472" t="s">
        <v>39</v>
      </c>
      <c r="B40" s="473"/>
      <c r="C40" s="474"/>
      <c r="D40" s="486" t="s">
        <v>1020</v>
      </c>
      <c r="E40" s="476">
        <v>10000</v>
      </c>
      <c r="F40" s="477"/>
      <c r="G40" s="477"/>
      <c r="H40" s="929">
        <v>10000</v>
      </c>
      <c r="I40" s="479"/>
      <c r="J40" s="479"/>
      <c r="K40" s="710">
        <f>SUM(E40-H40)</f>
        <v>0</v>
      </c>
      <c r="L40" s="480" t="s">
        <v>49</v>
      </c>
      <c r="M40" s="480" t="s">
        <v>1499</v>
      </c>
      <c r="N40" s="481">
        <v>30</v>
      </c>
      <c r="O40" s="482" t="s">
        <v>31</v>
      </c>
      <c r="P40" s="928">
        <v>30</v>
      </c>
      <c r="Q40" s="484" t="s">
        <v>31</v>
      </c>
      <c r="R40" s="479">
        <v>80</v>
      </c>
      <c r="S40" s="1392">
        <v>88.7</v>
      </c>
      <c r="T40" s="742" t="s">
        <v>106</v>
      </c>
      <c r="U40" s="742" t="s">
        <v>106</v>
      </c>
      <c r="V40" s="742" t="s">
        <v>106</v>
      </c>
      <c r="W40" s="1259" t="s">
        <v>131</v>
      </c>
      <c r="X40" s="479" t="s">
        <v>41</v>
      </c>
      <c r="Y40" s="740" t="s">
        <v>170</v>
      </c>
      <c r="Z40" s="485" t="s">
        <v>33</v>
      </c>
    </row>
    <row r="41" spans="1:26" s="485" customFormat="1">
      <c r="A41" s="472" t="s">
        <v>39</v>
      </c>
      <c r="B41" s="473"/>
      <c r="C41" s="474"/>
      <c r="D41" s="475" t="s">
        <v>1021</v>
      </c>
      <c r="E41" s="476">
        <v>40000</v>
      </c>
      <c r="F41" s="477"/>
      <c r="G41" s="477"/>
      <c r="H41" s="478">
        <v>40000</v>
      </c>
      <c r="I41" s="477"/>
      <c r="J41" s="477"/>
      <c r="K41" s="710">
        <f>SUM(E41-H41)</f>
        <v>0</v>
      </c>
      <c r="L41" s="480" t="s">
        <v>44</v>
      </c>
      <c r="M41" s="480" t="s">
        <v>1022</v>
      </c>
      <c r="N41" s="481">
        <v>150</v>
      </c>
      <c r="O41" s="482" t="s">
        <v>31</v>
      </c>
      <c r="P41" s="483">
        <v>270</v>
      </c>
      <c r="Q41" s="484" t="s">
        <v>31</v>
      </c>
      <c r="R41" s="479">
        <v>80</v>
      </c>
      <c r="S41" s="1392">
        <v>98.1</v>
      </c>
      <c r="T41" s="742" t="s">
        <v>106</v>
      </c>
      <c r="U41" s="742" t="s">
        <v>106</v>
      </c>
      <c r="V41" s="742" t="s">
        <v>106</v>
      </c>
      <c r="W41" s="742" t="s">
        <v>106</v>
      </c>
      <c r="X41" s="420" t="s">
        <v>41</v>
      </c>
      <c r="Y41" s="740" t="s">
        <v>170</v>
      </c>
      <c r="Z41" s="485" t="s">
        <v>33</v>
      </c>
    </row>
    <row r="42" spans="1:26" s="485" customFormat="1" ht="65.25">
      <c r="A42" s="472" t="s">
        <v>39</v>
      </c>
      <c r="B42" s="732"/>
      <c r="C42" s="733"/>
      <c r="D42" s="711" t="s">
        <v>1747</v>
      </c>
      <c r="E42" s="712">
        <v>50000</v>
      </c>
      <c r="F42" s="713"/>
      <c r="G42" s="713"/>
      <c r="H42" s="714">
        <v>50000</v>
      </c>
      <c r="I42" s="713"/>
      <c r="J42" s="713"/>
      <c r="K42" s="715">
        <v>-20000</v>
      </c>
      <c r="L42" s="716" t="s">
        <v>44</v>
      </c>
      <c r="M42" s="716" t="s">
        <v>1023</v>
      </c>
      <c r="N42" s="717">
        <v>100</v>
      </c>
      <c r="O42" s="718" t="s">
        <v>31</v>
      </c>
      <c r="P42" s="719">
        <v>491</v>
      </c>
      <c r="Q42" s="720" t="s">
        <v>31</v>
      </c>
      <c r="R42" s="721">
        <v>80</v>
      </c>
      <c r="S42" s="1394">
        <v>93</v>
      </c>
      <c r="T42" s="743" t="s">
        <v>106</v>
      </c>
      <c r="U42" s="743" t="s">
        <v>106</v>
      </c>
      <c r="V42" s="743" t="s">
        <v>106</v>
      </c>
      <c r="W42" s="743" t="s">
        <v>106</v>
      </c>
      <c r="X42" s="744" t="s">
        <v>41</v>
      </c>
      <c r="Y42" s="745" t="s">
        <v>170</v>
      </c>
      <c r="Z42" s="485" t="s">
        <v>33</v>
      </c>
    </row>
    <row r="43" spans="1:26" s="485" customFormat="1">
      <c r="A43" s="472" t="s">
        <v>39</v>
      </c>
      <c r="B43" s="473"/>
      <c r="C43" s="474"/>
      <c r="D43" s="475" t="s">
        <v>1024</v>
      </c>
      <c r="E43" s="476">
        <v>52000</v>
      </c>
      <c r="F43" s="477"/>
      <c r="G43" s="477"/>
      <c r="H43" s="478">
        <v>18700</v>
      </c>
      <c r="I43" s="477"/>
      <c r="J43" s="477"/>
      <c r="K43" s="710">
        <f>SUM(E43-H43)</f>
        <v>33300</v>
      </c>
      <c r="L43" s="480" t="s">
        <v>49</v>
      </c>
      <c r="M43" s="480" t="s">
        <v>1500</v>
      </c>
      <c r="N43" s="481">
        <v>90</v>
      </c>
      <c r="O43" s="482" t="s">
        <v>31</v>
      </c>
      <c r="P43" s="483">
        <v>105</v>
      </c>
      <c r="Q43" s="484" t="s">
        <v>31</v>
      </c>
      <c r="R43" s="479">
        <v>80</v>
      </c>
      <c r="S43" s="1392">
        <v>91.5</v>
      </c>
      <c r="T43" s="1512" t="s">
        <v>131</v>
      </c>
      <c r="U43" s="1512" t="s">
        <v>131</v>
      </c>
      <c r="V43" s="1512" t="s">
        <v>131</v>
      </c>
      <c r="W43" s="1512" t="s">
        <v>131</v>
      </c>
      <c r="X43" s="420" t="s">
        <v>41</v>
      </c>
      <c r="Y43" s="743" t="s">
        <v>106</v>
      </c>
      <c r="Z43" s="485" t="s">
        <v>33</v>
      </c>
    </row>
    <row r="44" spans="1:26" s="1511" customFormat="1">
      <c r="A44" s="1494"/>
      <c r="B44" s="1494"/>
      <c r="C44" s="1495"/>
      <c r="D44" s="1496" t="s">
        <v>1610</v>
      </c>
      <c r="E44" s="1497">
        <v>18700</v>
      </c>
      <c r="F44" s="1498"/>
      <c r="G44" s="1498"/>
      <c r="H44" s="1499">
        <v>18700</v>
      </c>
      <c r="I44" s="1498"/>
      <c r="J44" s="1498"/>
      <c r="K44" s="1500">
        <f>SUM(E44-H44)</f>
        <v>0</v>
      </c>
      <c r="L44" s="1501"/>
      <c r="M44" s="1501" t="s">
        <v>1430</v>
      </c>
      <c r="N44" s="1502">
        <v>90</v>
      </c>
      <c r="O44" s="1503" t="s">
        <v>31</v>
      </c>
      <c r="P44" s="1504">
        <v>105</v>
      </c>
      <c r="Q44" s="1505" t="s">
        <v>31</v>
      </c>
      <c r="R44" s="1506">
        <v>80</v>
      </c>
      <c r="S44" s="1507">
        <v>90.2</v>
      </c>
      <c r="T44" s="1513" t="s">
        <v>106</v>
      </c>
      <c r="U44" s="1514" t="s">
        <v>131</v>
      </c>
      <c r="V44" s="1513" t="s">
        <v>106</v>
      </c>
      <c r="W44" s="1513" t="s">
        <v>106</v>
      </c>
      <c r="X44" s="1510"/>
      <c r="Y44" s="1513" t="s">
        <v>106</v>
      </c>
    </row>
    <row r="45" spans="1:26" s="1511" customFormat="1">
      <c r="A45" s="1494"/>
      <c r="B45" s="1494"/>
      <c r="C45" s="1495"/>
      <c r="D45" s="1496" t="s">
        <v>1611</v>
      </c>
      <c r="E45" s="1497"/>
      <c r="F45" s="1498"/>
      <c r="G45" s="1498"/>
      <c r="H45" s="1499" t="s">
        <v>1353</v>
      </c>
      <c r="I45" s="1498"/>
      <c r="J45" s="1498"/>
      <c r="K45" s="1500"/>
      <c r="L45" s="1501"/>
      <c r="M45" s="1501" t="s">
        <v>1612</v>
      </c>
      <c r="N45" s="1502"/>
      <c r="O45" s="1503"/>
      <c r="P45" s="1504" t="s">
        <v>1353</v>
      </c>
      <c r="Q45" s="1505"/>
      <c r="R45" s="1506">
        <v>80</v>
      </c>
      <c r="S45" s="1507" t="s">
        <v>1353</v>
      </c>
      <c r="T45" s="1508"/>
      <c r="U45" s="1509"/>
      <c r="V45" s="1508"/>
      <c r="W45" s="1508"/>
      <c r="X45" s="1510"/>
      <c r="Y45" s="1513" t="s">
        <v>106</v>
      </c>
    </row>
    <row r="46" spans="1:26" s="485" customFormat="1">
      <c r="A46" s="472" t="s">
        <v>39</v>
      </c>
      <c r="B46" s="473"/>
      <c r="C46" s="474"/>
      <c r="D46" s="475" t="s">
        <v>1025</v>
      </c>
      <c r="E46" s="476">
        <v>3000</v>
      </c>
      <c r="F46" s="477"/>
      <c r="G46" s="477"/>
      <c r="H46" s="478">
        <v>3000</v>
      </c>
      <c r="I46" s="477"/>
      <c r="J46" s="477"/>
      <c r="K46" s="710">
        <f>SUM(E46-H46)</f>
        <v>0</v>
      </c>
      <c r="L46" s="480" t="s">
        <v>1026</v>
      </c>
      <c r="M46" s="480" t="s">
        <v>1518</v>
      </c>
      <c r="N46" s="481">
        <v>100</v>
      </c>
      <c r="O46" s="482" t="s">
        <v>31</v>
      </c>
      <c r="P46" s="483">
        <v>100</v>
      </c>
      <c r="Q46" s="484" t="s">
        <v>31</v>
      </c>
      <c r="R46" s="479">
        <v>80</v>
      </c>
      <c r="S46" s="1393">
        <v>91.38</v>
      </c>
      <c r="T46" s="743" t="s">
        <v>106</v>
      </c>
      <c r="U46" s="743" t="s">
        <v>106</v>
      </c>
      <c r="V46" s="743" t="s">
        <v>106</v>
      </c>
      <c r="W46" s="743" t="s">
        <v>106</v>
      </c>
      <c r="X46" s="420" t="s">
        <v>41</v>
      </c>
      <c r="Y46" s="743" t="s">
        <v>106</v>
      </c>
      <c r="Z46" s="485" t="s">
        <v>33</v>
      </c>
    </row>
    <row r="47" spans="1:26" s="485" customFormat="1" ht="43.5">
      <c r="A47" s="472" t="s">
        <v>39</v>
      </c>
      <c r="B47" s="473"/>
      <c r="C47" s="474"/>
      <c r="D47" s="475" t="s">
        <v>1027</v>
      </c>
      <c r="E47" s="476">
        <v>39000</v>
      </c>
      <c r="F47" s="477"/>
      <c r="G47" s="477"/>
      <c r="H47" s="478">
        <v>39000</v>
      </c>
      <c r="I47" s="477"/>
      <c r="J47" s="477"/>
      <c r="K47" s="710">
        <f>SUM(E47-H47)</f>
        <v>0</v>
      </c>
      <c r="L47" s="480" t="s">
        <v>83</v>
      </c>
      <c r="M47" s="480" t="s">
        <v>1501</v>
      </c>
      <c r="N47" s="481">
        <v>40</v>
      </c>
      <c r="O47" s="482" t="s">
        <v>31</v>
      </c>
      <c r="P47" s="483">
        <v>48</v>
      </c>
      <c r="Q47" s="484" t="s">
        <v>31</v>
      </c>
      <c r="R47" s="479">
        <v>80</v>
      </c>
      <c r="S47" s="1477">
        <v>94</v>
      </c>
      <c r="T47" s="743" t="s">
        <v>106</v>
      </c>
      <c r="U47" s="743" t="s">
        <v>106</v>
      </c>
      <c r="V47" s="743" t="s">
        <v>106</v>
      </c>
      <c r="W47" s="743" t="s">
        <v>106</v>
      </c>
      <c r="X47" s="420" t="s">
        <v>41</v>
      </c>
      <c r="Y47" s="743" t="s">
        <v>106</v>
      </c>
      <c r="Z47" s="485" t="s">
        <v>33</v>
      </c>
    </row>
    <row r="48" spans="1:26" s="485" customFormat="1" ht="43.5">
      <c r="A48" s="472" t="s">
        <v>39</v>
      </c>
      <c r="B48" s="473"/>
      <c r="C48" s="474"/>
      <c r="D48" s="2408" t="s">
        <v>1028</v>
      </c>
      <c r="E48" s="476">
        <v>75500</v>
      </c>
      <c r="F48" s="477"/>
      <c r="G48" s="477"/>
      <c r="H48" s="478">
        <v>75500</v>
      </c>
      <c r="I48" s="477"/>
      <c r="J48" s="477"/>
      <c r="K48" s="710">
        <f>SUM(E48-H48)</f>
        <v>0</v>
      </c>
      <c r="L48" s="480" t="s">
        <v>44</v>
      </c>
      <c r="M48" s="480" t="s">
        <v>1519</v>
      </c>
      <c r="N48" s="481">
        <v>150</v>
      </c>
      <c r="O48" s="482" t="s">
        <v>31</v>
      </c>
      <c r="P48" s="483">
        <v>150</v>
      </c>
      <c r="Q48" s="484" t="s">
        <v>31</v>
      </c>
      <c r="R48" s="479">
        <v>80</v>
      </c>
      <c r="S48" s="1392">
        <v>94</v>
      </c>
      <c r="T48" s="742" t="s">
        <v>106</v>
      </c>
      <c r="U48" s="742" t="s">
        <v>106</v>
      </c>
      <c r="V48" s="742" t="s">
        <v>106</v>
      </c>
      <c r="W48" s="742" t="s">
        <v>106</v>
      </c>
      <c r="X48" s="420" t="s">
        <v>41</v>
      </c>
      <c r="Y48" s="742" t="s">
        <v>106</v>
      </c>
      <c r="Z48" s="485" t="s">
        <v>33</v>
      </c>
    </row>
    <row r="49" spans="1:26" s="485" customFormat="1">
      <c r="A49" s="472" t="s">
        <v>39</v>
      </c>
      <c r="B49" s="473"/>
      <c r="C49" s="474"/>
      <c r="D49" s="475" t="s">
        <v>1029</v>
      </c>
      <c r="E49" s="476">
        <v>100000</v>
      </c>
      <c r="F49" s="477"/>
      <c r="G49" s="477"/>
      <c r="H49" s="478">
        <v>99820</v>
      </c>
      <c r="I49" s="477"/>
      <c r="J49" s="477"/>
      <c r="K49" s="479">
        <f>SUM(E49-H49)</f>
        <v>180</v>
      </c>
      <c r="L49" s="480" t="s">
        <v>70</v>
      </c>
      <c r="M49" s="480" t="s">
        <v>1520</v>
      </c>
      <c r="N49" s="481">
        <v>40</v>
      </c>
      <c r="O49" s="482" t="s">
        <v>31</v>
      </c>
      <c r="P49" s="483">
        <v>40</v>
      </c>
      <c r="Q49" s="484" t="s">
        <v>31</v>
      </c>
      <c r="R49" s="479">
        <v>80</v>
      </c>
      <c r="S49" s="1392">
        <v>95</v>
      </c>
      <c r="T49" s="742" t="s">
        <v>106</v>
      </c>
      <c r="U49" s="742" t="s">
        <v>106</v>
      </c>
      <c r="V49" s="742" t="s">
        <v>106</v>
      </c>
      <c r="W49" s="742" t="s">
        <v>106</v>
      </c>
      <c r="X49" s="420" t="s">
        <v>41</v>
      </c>
      <c r="Y49" s="742" t="s">
        <v>106</v>
      </c>
      <c r="Z49" s="485" t="s">
        <v>33</v>
      </c>
    </row>
    <row r="50" spans="1:26" s="756" customFormat="1">
      <c r="A50" s="2345" t="s">
        <v>39</v>
      </c>
      <c r="B50" s="2378"/>
      <c r="C50" s="409"/>
      <c r="D50" s="2410" t="s">
        <v>1030</v>
      </c>
      <c r="E50" s="2411">
        <v>4200</v>
      </c>
      <c r="F50" s="753"/>
      <c r="G50" s="753"/>
      <c r="H50" s="883">
        <v>3400</v>
      </c>
      <c r="I50" s="753"/>
      <c r="J50" s="753"/>
      <c r="K50" s="686">
        <f>SUM(E50-H50)</f>
        <v>800</v>
      </c>
      <c r="L50" s="885" t="s">
        <v>83</v>
      </c>
      <c r="M50" s="885" t="s">
        <v>1816</v>
      </c>
      <c r="N50" s="687">
        <v>100</v>
      </c>
      <c r="O50" s="688" t="s">
        <v>31</v>
      </c>
      <c r="P50" s="2412">
        <v>104</v>
      </c>
      <c r="Q50" s="755" t="s">
        <v>31</v>
      </c>
      <c r="R50" s="686">
        <v>80</v>
      </c>
      <c r="S50" s="853">
        <v>96</v>
      </c>
      <c r="T50" s="2413" t="s">
        <v>106</v>
      </c>
      <c r="U50" s="2413" t="s">
        <v>106</v>
      </c>
      <c r="V50" s="937" t="s">
        <v>131</v>
      </c>
      <c r="W50" s="2413" t="s">
        <v>106</v>
      </c>
      <c r="X50" s="617" t="s">
        <v>41</v>
      </c>
      <c r="Y50" s="2413" t="s">
        <v>106</v>
      </c>
      <c r="Z50" s="756" t="s">
        <v>33</v>
      </c>
    </row>
    <row r="51" spans="1:26" s="2050" customFormat="1">
      <c r="A51" s="1904" t="s">
        <v>39</v>
      </c>
      <c r="B51" s="1068"/>
      <c r="C51" s="1069"/>
      <c r="D51" s="2039" t="s">
        <v>1031</v>
      </c>
      <c r="E51" s="2040">
        <v>15400</v>
      </c>
      <c r="F51" s="2041"/>
      <c r="G51" s="2041"/>
      <c r="H51" s="2042">
        <v>15400</v>
      </c>
      <c r="I51" s="2041"/>
      <c r="J51" s="2041"/>
      <c r="K51" s="2409">
        <f>E51-H51</f>
        <v>0</v>
      </c>
      <c r="L51" s="2044" t="s">
        <v>93</v>
      </c>
      <c r="M51" s="2044" t="s">
        <v>1815</v>
      </c>
      <c r="N51" s="2045">
        <v>40</v>
      </c>
      <c r="O51" s="2046" t="s">
        <v>31</v>
      </c>
      <c r="P51" s="2047">
        <v>60</v>
      </c>
      <c r="Q51" s="2048" t="s">
        <v>31</v>
      </c>
      <c r="R51" s="2043">
        <v>80</v>
      </c>
      <c r="S51" s="2049">
        <v>93.11</v>
      </c>
      <c r="T51" s="1985" t="s">
        <v>106</v>
      </c>
      <c r="U51" s="1985" t="s">
        <v>106</v>
      </c>
      <c r="V51" s="1985" t="s">
        <v>106</v>
      </c>
      <c r="W51" s="1985" t="s">
        <v>106</v>
      </c>
      <c r="X51" s="1258" t="s">
        <v>41</v>
      </c>
      <c r="Y51" s="1985" t="s">
        <v>106</v>
      </c>
      <c r="Z51" s="2050" t="s">
        <v>33</v>
      </c>
    </row>
    <row r="52" spans="1:26" s="506" customFormat="1" ht="45.75" customHeight="1">
      <c r="A52" s="1820" t="s">
        <v>39</v>
      </c>
      <c r="B52" s="1170">
        <v>23</v>
      </c>
      <c r="C52" s="401">
        <v>19</v>
      </c>
      <c r="D52" s="210" t="s">
        <v>1004</v>
      </c>
      <c r="E52" s="211">
        <v>400000</v>
      </c>
      <c r="F52" s="1820"/>
      <c r="G52" s="1820"/>
      <c r="H52" s="1211">
        <v>397000</v>
      </c>
      <c r="I52" s="1820"/>
      <c r="J52" s="1170"/>
      <c r="K52" s="2089">
        <f>SUM(E52-H52)</f>
        <v>3000</v>
      </c>
      <c r="L52" s="1244" t="s">
        <v>49</v>
      </c>
      <c r="M52" s="1168" t="s">
        <v>1005</v>
      </c>
      <c r="N52" s="401">
        <v>50</v>
      </c>
      <c r="O52" s="1169" t="s">
        <v>31</v>
      </c>
      <c r="P52" s="401">
        <v>50</v>
      </c>
      <c r="Q52" s="1828" t="s">
        <v>31</v>
      </c>
      <c r="R52" s="1170">
        <v>80</v>
      </c>
      <c r="S52" s="2059">
        <v>94.21</v>
      </c>
      <c r="T52" s="1190" t="s">
        <v>170</v>
      </c>
      <c r="U52" s="1190" t="s">
        <v>170</v>
      </c>
      <c r="V52" s="1190" t="s">
        <v>170</v>
      </c>
      <c r="W52" s="1129" t="s">
        <v>170</v>
      </c>
      <c r="X52" s="1170" t="s">
        <v>63</v>
      </c>
      <c r="Y52" s="1009" t="s">
        <v>170</v>
      </c>
      <c r="Z52" s="506" t="s">
        <v>1006</v>
      </c>
    </row>
    <row r="53" spans="1:26" s="131" customFormat="1" ht="50.25" customHeight="1">
      <c r="A53" s="1769" t="s">
        <v>39</v>
      </c>
      <c r="B53" s="1019">
        <v>24</v>
      </c>
      <c r="C53" s="1254">
        <v>20</v>
      </c>
      <c r="D53" s="2057" t="s">
        <v>1007</v>
      </c>
      <c r="E53" s="2057"/>
      <c r="F53" s="2090"/>
      <c r="G53" s="1081">
        <v>44100</v>
      </c>
      <c r="H53" s="1081"/>
      <c r="I53" s="1081"/>
      <c r="J53" s="2091">
        <v>44100</v>
      </c>
      <c r="K53" s="2092">
        <f>SUM(G53-J53)</f>
        <v>0</v>
      </c>
      <c r="L53" s="1287" t="s">
        <v>49</v>
      </c>
      <c r="M53" s="1082" t="s">
        <v>1577</v>
      </c>
      <c r="N53" s="1069">
        <v>18</v>
      </c>
      <c r="O53" s="1086" t="s">
        <v>31</v>
      </c>
      <c r="P53" s="1774">
        <v>18</v>
      </c>
      <c r="Q53" s="1086" t="s">
        <v>31</v>
      </c>
      <c r="R53" s="219">
        <v>80</v>
      </c>
      <c r="S53" s="2093">
        <v>90.38</v>
      </c>
      <c r="T53" s="1777" t="s">
        <v>170</v>
      </c>
      <c r="U53" s="1777" t="s">
        <v>170</v>
      </c>
      <c r="V53" s="1777" t="s">
        <v>170</v>
      </c>
      <c r="W53" s="1777" t="s">
        <v>170</v>
      </c>
      <c r="X53" s="2094" t="s">
        <v>1008</v>
      </c>
      <c r="Y53" s="1070" t="s">
        <v>170</v>
      </c>
    </row>
    <row r="54" spans="1:26" s="506" customFormat="1" ht="21.75" customHeight="1">
      <c r="A54" s="1820" t="s">
        <v>39</v>
      </c>
      <c r="B54" s="1170">
        <v>25</v>
      </c>
      <c r="C54" s="401">
        <v>21</v>
      </c>
      <c r="D54" s="2103" t="s">
        <v>1009</v>
      </c>
      <c r="E54" s="2104"/>
      <c r="F54" s="1945">
        <v>22000</v>
      </c>
      <c r="G54" s="1820"/>
      <c r="H54" s="1820"/>
      <c r="I54" s="1946">
        <v>22000</v>
      </c>
      <c r="J54" s="1820"/>
      <c r="K54" s="2105">
        <f>SUM(F54-I54)</f>
        <v>0</v>
      </c>
      <c r="L54" s="1244" t="s">
        <v>49</v>
      </c>
      <c r="M54" s="1168" t="s">
        <v>1237</v>
      </c>
      <c r="N54" s="401">
        <v>30</v>
      </c>
      <c r="O54" s="1169" t="s">
        <v>31</v>
      </c>
      <c r="P54" s="2033">
        <v>70</v>
      </c>
      <c r="Q54" s="1828" t="s">
        <v>31</v>
      </c>
      <c r="R54" s="1170">
        <v>80</v>
      </c>
      <c r="S54" s="2106">
        <v>90.3</v>
      </c>
      <c r="T54" s="1190" t="s">
        <v>170</v>
      </c>
      <c r="U54" s="1190" t="s">
        <v>170</v>
      </c>
      <c r="V54" s="1190" t="s">
        <v>170</v>
      </c>
      <c r="W54" s="1190" t="s">
        <v>170</v>
      </c>
      <c r="X54" s="1170" t="s">
        <v>56</v>
      </c>
      <c r="Y54" s="1009" t="s">
        <v>170</v>
      </c>
    </row>
    <row r="55" spans="1:26" s="506" customFormat="1" ht="21.75" customHeight="1">
      <c r="A55" s="1769" t="s">
        <v>39</v>
      </c>
      <c r="B55" s="1019">
        <v>26</v>
      </c>
      <c r="C55" s="1254">
        <v>22</v>
      </c>
      <c r="D55" s="2107" t="s">
        <v>1010</v>
      </c>
      <c r="E55" s="291">
        <v>40000</v>
      </c>
      <c r="F55" s="1769"/>
      <c r="G55" s="1769"/>
      <c r="H55" s="1772">
        <v>37975</v>
      </c>
      <c r="I55" s="1773"/>
      <c r="J55" s="1769"/>
      <c r="K55" s="1773">
        <f>SUM(E55-H55)</f>
        <v>2025</v>
      </c>
      <c r="L55" s="1252" t="s">
        <v>49</v>
      </c>
      <c r="M55" s="1253" t="s">
        <v>1334</v>
      </c>
      <c r="N55" s="1254">
        <v>50</v>
      </c>
      <c r="O55" s="1255" t="s">
        <v>31</v>
      </c>
      <c r="P55" s="1774">
        <v>75</v>
      </c>
      <c r="Q55" s="1775" t="s">
        <v>31</v>
      </c>
      <c r="R55" s="1019">
        <v>80</v>
      </c>
      <c r="S55" s="2093">
        <v>88.61</v>
      </c>
      <c r="T55" s="1777" t="s">
        <v>170</v>
      </c>
      <c r="U55" s="1777" t="s">
        <v>170</v>
      </c>
      <c r="V55" s="1777" t="s">
        <v>170</v>
      </c>
      <c r="W55" s="1777" t="s">
        <v>170</v>
      </c>
      <c r="X55" s="1019" t="s">
        <v>56</v>
      </c>
      <c r="Y55" s="1070" t="s">
        <v>170</v>
      </c>
    </row>
    <row r="56" spans="1:26" s="131" customFormat="1" ht="46.5">
      <c r="A56" s="209" t="s">
        <v>39</v>
      </c>
      <c r="B56" s="1170">
        <v>27</v>
      </c>
      <c r="C56" s="401">
        <v>23</v>
      </c>
      <c r="D56" s="210" t="s">
        <v>1011</v>
      </c>
      <c r="E56" s="211">
        <v>60000</v>
      </c>
      <c r="F56" s="209"/>
      <c r="G56" s="209"/>
      <c r="H56" s="453">
        <v>60000</v>
      </c>
      <c r="I56" s="209"/>
      <c r="J56" s="209"/>
      <c r="K56" s="405">
        <f>SUM(E56-H56)</f>
        <v>0</v>
      </c>
      <c r="L56" s="213" t="s">
        <v>49</v>
      </c>
      <c r="M56" s="2147" t="s">
        <v>1521</v>
      </c>
      <c r="N56" s="214">
        <v>35</v>
      </c>
      <c r="O56" s="215" t="s">
        <v>31</v>
      </c>
      <c r="P56" s="216">
        <v>37</v>
      </c>
      <c r="Q56" s="217" t="s">
        <v>31</v>
      </c>
      <c r="R56" s="218">
        <v>80</v>
      </c>
      <c r="S56" s="1996">
        <v>85</v>
      </c>
      <c r="T56" s="1190" t="s">
        <v>170</v>
      </c>
      <c r="U56" s="1190" t="s">
        <v>170</v>
      </c>
      <c r="V56" s="1190" t="s">
        <v>170</v>
      </c>
      <c r="W56" s="1190" t="s">
        <v>170</v>
      </c>
      <c r="X56" s="218" t="s">
        <v>56</v>
      </c>
      <c r="Y56" s="1009" t="s">
        <v>170</v>
      </c>
    </row>
    <row r="57" spans="1:26" s="131" customFormat="1" ht="46.5">
      <c r="A57" s="1068" t="s">
        <v>39</v>
      </c>
      <c r="B57" s="1019">
        <v>28</v>
      </c>
      <c r="C57" s="1254">
        <v>24</v>
      </c>
      <c r="D57" s="2148" t="s">
        <v>1012</v>
      </c>
      <c r="E57" s="1948">
        <v>50000</v>
      </c>
      <c r="F57" s="1068"/>
      <c r="G57" s="1068"/>
      <c r="H57" s="1081">
        <v>50000</v>
      </c>
      <c r="I57" s="1068"/>
      <c r="J57" s="1068"/>
      <c r="K57" s="1943">
        <f>SUM(E57-H57)</f>
        <v>0</v>
      </c>
      <c r="L57" s="1082" t="s">
        <v>49</v>
      </c>
      <c r="M57" s="2149" t="s">
        <v>1517</v>
      </c>
      <c r="N57" s="1069">
        <v>300</v>
      </c>
      <c r="O57" s="1084" t="s">
        <v>31</v>
      </c>
      <c r="P57" s="1085">
        <v>372</v>
      </c>
      <c r="Q57" s="1086" t="s">
        <v>31</v>
      </c>
      <c r="R57" s="219">
        <v>80</v>
      </c>
      <c r="S57" s="1929">
        <v>90.5</v>
      </c>
      <c r="T57" s="1777" t="s">
        <v>170</v>
      </c>
      <c r="U57" s="1777" t="s">
        <v>170</v>
      </c>
      <c r="V57" s="1777" t="s">
        <v>170</v>
      </c>
      <c r="W57" s="1777" t="s">
        <v>170</v>
      </c>
      <c r="X57" s="219" t="s">
        <v>41</v>
      </c>
      <c r="Y57" s="1777" t="s">
        <v>170</v>
      </c>
      <c r="Z57" s="131" t="s">
        <v>33</v>
      </c>
    </row>
    <row r="58" spans="1:26" s="131" customFormat="1">
      <c r="A58" s="209" t="s">
        <v>39</v>
      </c>
      <c r="B58" s="1170">
        <v>29</v>
      </c>
      <c r="C58" s="401">
        <v>25</v>
      </c>
      <c r="D58" s="2197" t="s">
        <v>1013</v>
      </c>
      <c r="E58" s="209"/>
      <c r="F58" s="2198">
        <v>50000</v>
      </c>
      <c r="G58" s="209"/>
      <c r="H58" s="453"/>
      <c r="I58" s="2008">
        <v>50000</v>
      </c>
      <c r="J58" s="209"/>
      <c r="K58" s="2199">
        <f>SUM(F58-I58)</f>
        <v>0</v>
      </c>
      <c r="L58" s="212" t="s">
        <v>49</v>
      </c>
      <c r="M58" s="212" t="s">
        <v>1014</v>
      </c>
      <c r="N58" s="214">
        <v>130</v>
      </c>
      <c r="O58" s="215" t="s">
        <v>31</v>
      </c>
      <c r="P58" s="216">
        <v>130</v>
      </c>
      <c r="Q58" s="217" t="s">
        <v>31</v>
      </c>
      <c r="R58" s="218">
        <v>80</v>
      </c>
      <c r="S58" s="1387">
        <v>84.81</v>
      </c>
      <c r="T58" s="1190" t="s">
        <v>170</v>
      </c>
      <c r="U58" s="1190" t="s">
        <v>170</v>
      </c>
      <c r="V58" s="1190" t="s">
        <v>170</v>
      </c>
      <c r="W58" s="1190" t="s">
        <v>170</v>
      </c>
      <c r="X58" s="218" t="s">
        <v>41</v>
      </c>
      <c r="Y58" s="1009" t="s">
        <v>170</v>
      </c>
      <c r="Z58" s="131" t="s">
        <v>33</v>
      </c>
    </row>
    <row r="59" spans="1:26" s="131" customFormat="1">
      <c r="A59" s="1068" t="s">
        <v>39</v>
      </c>
      <c r="B59" s="219">
        <v>30</v>
      </c>
      <c r="C59" s="1069">
        <v>26</v>
      </c>
      <c r="D59" s="1924" t="s">
        <v>1032</v>
      </c>
      <c r="E59" s="1080">
        <v>45000</v>
      </c>
      <c r="F59" s="1068"/>
      <c r="G59" s="1068"/>
      <c r="H59" s="1081"/>
      <c r="I59" s="1068"/>
      <c r="J59" s="1068"/>
      <c r="K59" s="2052"/>
      <c r="L59" s="1082" t="s">
        <v>52</v>
      </c>
      <c r="M59" s="1082"/>
      <c r="N59" s="1069">
        <v>60</v>
      </c>
      <c r="O59" s="1084" t="s">
        <v>31</v>
      </c>
      <c r="P59" s="1085"/>
      <c r="Q59" s="1086"/>
      <c r="R59" s="219">
        <v>80</v>
      </c>
      <c r="S59" s="1458"/>
      <c r="T59" s="1068"/>
      <c r="U59" s="1068"/>
      <c r="V59" s="1068"/>
      <c r="W59" s="1068"/>
      <c r="X59" s="219" t="s">
        <v>41</v>
      </c>
      <c r="Y59" s="1070" t="s">
        <v>131</v>
      </c>
      <c r="Z59" s="131" t="s">
        <v>33</v>
      </c>
    </row>
    <row r="60" spans="1:26" s="131" customFormat="1">
      <c r="A60" s="209" t="s">
        <v>39</v>
      </c>
      <c r="B60" s="218">
        <v>31</v>
      </c>
      <c r="C60" s="214">
        <v>27</v>
      </c>
      <c r="D60" s="2197" t="s">
        <v>849</v>
      </c>
      <c r="E60" s="209"/>
      <c r="F60" s="2198">
        <v>34000</v>
      </c>
      <c r="G60" s="209"/>
      <c r="H60" s="453"/>
      <c r="I60" s="453">
        <v>34000</v>
      </c>
      <c r="J60" s="209"/>
      <c r="K60" s="2199">
        <f>SUM(F60-I60)</f>
        <v>0</v>
      </c>
      <c r="L60" s="212" t="s">
        <v>52</v>
      </c>
      <c r="M60" s="212" t="s">
        <v>1485</v>
      </c>
      <c r="N60" s="214">
        <v>350</v>
      </c>
      <c r="O60" s="215" t="s">
        <v>31</v>
      </c>
      <c r="P60" s="216">
        <v>470</v>
      </c>
      <c r="Q60" s="217" t="s">
        <v>31</v>
      </c>
      <c r="R60" s="218">
        <v>80</v>
      </c>
      <c r="S60" s="1387">
        <v>81.78</v>
      </c>
      <c r="T60" s="1190" t="s">
        <v>170</v>
      </c>
      <c r="U60" s="1190" t="s">
        <v>170</v>
      </c>
      <c r="V60" s="1190" t="s">
        <v>170</v>
      </c>
      <c r="W60" s="1190" t="s">
        <v>170</v>
      </c>
      <c r="X60" s="218" t="s">
        <v>41</v>
      </c>
      <c r="Y60" s="2213" t="s">
        <v>106</v>
      </c>
      <c r="Z60" s="131" t="s">
        <v>33</v>
      </c>
    </row>
    <row r="61" spans="1:26" s="131" customFormat="1" ht="46.5">
      <c r="A61" s="1068" t="s">
        <v>39</v>
      </c>
      <c r="B61" s="219">
        <v>32</v>
      </c>
      <c r="C61" s="1069">
        <v>28</v>
      </c>
      <c r="D61" s="2214" t="s">
        <v>1033</v>
      </c>
      <c r="E61" s="1068"/>
      <c r="F61" s="2215">
        <v>52500</v>
      </c>
      <c r="G61" s="1068"/>
      <c r="H61" s="1081"/>
      <c r="I61" s="2216">
        <v>52500</v>
      </c>
      <c r="J61" s="1068"/>
      <c r="K61" s="2052">
        <f>SUM(F61-I61)</f>
        <v>0</v>
      </c>
      <c r="L61" s="1082" t="s">
        <v>491</v>
      </c>
      <c r="M61" s="1082" t="s">
        <v>1516</v>
      </c>
      <c r="N61" s="1069">
        <v>3</v>
      </c>
      <c r="O61" s="1084" t="s">
        <v>31</v>
      </c>
      <c r="P61" s="1085">
        <v>3</v>
      </c>
      <c r="Q61" s="1086" t="s">
        <v>31</v>
      </c>
      <c r="R61" s="219">
        <v>80</v>
      </c>
      <c r="S61" s="1929">
        <v>100</v>
      </c>
      <c r="T61" s="1777" t="s">
        <v>170</v>
      </c>
      <c r="U61" s="1777" t="s">
        <v>170</v>
      </c>
      <c r="V61" s="1777" t="s">
        <v>170</v>
      </c>
      <c r="W61" s="1777" t="s">
        <v>170</v>
      </c>
      <c r="X61" s="219" t="s">
        <v>41</v>
      </c>
      <c r="Y61" s="2217" t="s">
        <v>106</v>
      </c>
      <c r="Z61" s="131" t="s">
        <v>152</v>
      </c>
    </row>
    <row r="62" spans="1:26" s="131" customFormat="1" ht="46.5">
      <c r="A62" s="209" t="s">
        <v>39</v>
      </c>
      <c r="B62" s="218">
        <v>33</v>
      </c>
      <c r="C62" s="214">
        <v>29</v>
      </c>
      <c r="D62" s="2197" t="s">
        <v>1034</v>
      </c>
      <c r="E62" s="209"/>
      <c r="F62" s="2198">
        <v>350000</v>
      </c>
      <c r="G62" s="209"/>
      <c r="H62" s="453"/>
      <c r="I62" s="209"/>
      <c r="J62" s="209"/>
      <c r="K62" s="218"/>
      <c r="L62" s="212" t="s">
        <v>491</v>
      </c>
      <c r="M62" s="212"/>
      <c r="N62" s="214">
        <v>25</v>
      </c>
      <c r="O62" s="215" t="s">
        <v>91</v>
      </c>
      <c r="P62" s="216"/>
      <c r="Q62" s="217"/>
      <c r="R62" s="218">
        <v>80</v>
      </c>
      <c r="S62" s="1387"/>
      <c r="T62" s="209"/>
      <c r="U62" s="209"/>
      <c r="V62" s="209"/>
      <c r="W62" s="209"/>
      <c r="X62" s="218" t="s">
        <v>41</v>
      </c>
      <c r="Y62" s="1009" t="s">
        <v>131</v>
      </c>
      <c r="Z62" s="131" t="s">
        <v>33</v>
      </c>
    </row>
    <row r="63" spans="1:26" s="131" customFormat="1">
      <c r="A63" s="1068" t="s">
        <v>39</v>
      </c>
      <c r="B63" s="219">
        <v>34</v>
      </c>
      <c r="C63" s="1069">
        <v>30</v>
      </c>
      <c r="D63" s="234" t="s">
        <v>1035</v>
      </c>
      <c r="E63" s="2097"/>
      <c r="F63" s="235">
        <v>15000</v>
      </c>
      <c r="G63" s="1068"/>
      <c r="H63" s="1068"/>
      <c r="I63" s="1068"/>
      <c r="J63" s="1068"/>
      <c r="K63" s="1068"/>
      <c r="L63" s="1287" t="s">
        <v>52</v>
      </c>
      <c r="M63" s="1082"/>
      <c r="N63" s="1069">
        <v>20</v>
      </c>
      <c r="O63" s="1084" t="s">
        <v>31</v>
      </c>
      <c r="P63" s="1085"/>
      <c r="Q63" s="1086"/>
      <c r="R63" s="219">
        <v>80</v>
      </c>
      <c r="S63" s="1458"/>
      <c r="T63" s="1068"/>
      <c r="U63" s="1068"/>
      <c r="V63" s="1068"/>
      <c r="W63" s="1068"/>
      <c r="X63" s="219" t="s">
        <v>56</v>
      </c>
      <c r="Y63" s="1070" t="s">
        <v>131</v>
      </c>
    </row>
    <row r="64" spans="1:26" s="1273" customFormat="1" ht="49.5" customHeight="1">
      <c r="A64" s="64" t="s">
        <v>39</v>
      </c>
      <c r="B64" s="62">
        <v>35</v>
      </c>
      <c r="C64" s="1852">
        <v>31</v>
      </c>
      <c r="D64" s="54" t="s">
        <v>1036</v>
      </c>
      <c r="E64" s="55">
        <v>100000</v>
      </c>
      <c r="F64" s="64"/>
      <c r="G64" s="64"/>
      <c r="H64" s="83">
        <v>78340</v>
      </c>
      <c r="I64" s="64"/>
      <c r="J64" s="64"/>
      <c r="K64" s="451">
        <f>SUM(E64-H64)</f>
        <v>21660</v>
      </c>
      <c r="L64" s="98" t="s">
        <v>52</v>
      </c>
      <c r="M64" s="2356" t="s">
        <v>1522</v>
      </c>
      <c r="N64" s="1852">
        <v>6</v>
      </c>
      <c r="O64" s="85" t="s">
        <v>31</v>
      </c>
      <c r="P64" s="61">
        <v>6</v>
      </c>
      <c r="Q64" s="60" t="s">
        <v>31</v>
      </c>
      <c r="R64" s="62">
        <v>80</v>
      </c>
      <c r="S64" s="881">
        <v>89.3</v>
      </c>
      <c r="T64" s="185" t="s">
        <v>170</v>
      </c>
      <c r="U64" s="185" t="s">
        <v>170</v>
      </c>
      <c r="V64" s="185" t="s">
        <v>170</v>
      </c>
      <c r="W64" s="185" t="s">
        <v>170</v>
      </c>
      <c r="X64" s="62" t="s">
        <v>56</v>
      </c>
      <c r="Y64" s="185" t="s">
        <v>170</v>
      </c>
    </row>
    <row r="65" spans="1:27" s="2055" customFormat="1" ht="23.25" customHeight="1">
      <c r="A65" s="667"/>
      <c r="B65" s="667"/>
      <c r="C65" s="2150"/>
      <c r="D65" s="2151" t="s">
        <v>851</v>
      </c>
      <c r="E65" s="2260"/>
      <c r="F65" s="2153"/>
      <c r="G65" s="747"/>
      <c r="H65" s="2153"/>
      <c r="I65" s="747"/>
      <c r="J65" s="747"/>
      <c r="K65" s="667"/>
      <c r="L65" s="2154"/>
      <c r="M65" s="2261"/>
      <c r="N65" s="2155"/>
      <c r="O65" s="2156"/>
      <c r="P65" s="2157"/>
      <c r="Q65" s="2158"/>
      <c r="R65" s="667"/>
      <c r="S65" s="2262"/>
      <c r="T65" s="747"/>
      <c r="U65" s="747"/>
      <c r="V65" s="747"/>
      <c r="W65" s="747"/>
      <c r="X65" s="667"/>
      <c r="Y65" s="748"/>
    </row>
    <row r="66" spans="1:27" s="131" customFormat="1" ht="46.5">
      <c r="A66" s="209" t="s">
        <v>66</v>
      </c>
      <c r="B66" s="218">
        <v>36</v>
      </c>
      <c r="C66" s="214">
        <v>1</v>
      </c>
      <c r="D66" s="1279" t="s">
        <v>1037</v>
      </c>
      <c r="E66" s="209"/>
      <c r="F66" s="1280">
        <v>15000</v>
      </c>
      <c r="G66" s="209"/>
      <c r="H66" s="453"/>
      <c r="I66" s="209"/>
      <c r="J66" s="209"/>
      <c r="K66" s="218"/>
      <c r="L66" s="212" t="s">
        <v>83</v>
      </c>
      <c r="M66" s="212"/>
      <c r="N66" s="214">
        <v>30</v>
      </c>
      <c r="O66" s="215" t="s">
        <v>31</v>
      </c>
      <c r="P66" s="216"/>
      <c r="Q66" s="217"/>
      <c r="R66" s="218">
        <v>80</v>
      </c>
      <c r="S66" s="1387"/>
      <c r="T66" s="209"/>
      <c r="U66" s="209"/>
      <c r="V66" s="209"/>
      <c r="W66" s="209"/>
      <c r="X66" s="218" t="s">
        <v>41</v>
      </c>
      <c r="Y66" s="1009" t="s">
        <v>131</v>
      </c>
      <c r="Z66" s="131" t="s">
        <v>33</v>
      </c>
    </row>
    <row r="67" spans="1:27" s="131" customFormat="1" ht="46.5">
      <c r="A67" s="1068" t="s">
        <v>66</v>
      </c>
      <c r="B67" s="219">
        <v>37</v>
      </c>
      <c r="C67" s="1069">
        <v>2</v>
      </c>
      <c r="D67" s="2108" t="s">
        <v>1038</v>
      </c>
      <c r="E67" s="1068"/>
      <c r="F67" s="2210">
        <v>30000</v>
      </c>
      <c r="G67" s="1068"/>
      <c r="H67" s="1081"/>
      <c r="I67" s="1068"/>
      <c r="J67" s="1068"/>
      <c r="K67" s="219"/>
      <c r="L67" s="1082" t="s">
        <v>83</v>
      </c>
      <c r="M67" s="1082"/>
      <c r="N67" s="1069">
        <v>45</v>
      </c>
      <c r="O67" s="1084" t="s">
        <v>31</v>
      </c>
      <c r="P67" s="1085"/>
      <c r="Q67" s="1086"/>
      <c r="R67" s="219">
        <v>80</v>
      </c>
      <c r="S67" s="1458"/>
      <c r="T67" s="1068"/>
      <c r="U67" s="1068"/>
      <c r="V67" s="1068"/>
      <c r="W67" s="1068"/>
      <c r="X67" s="219" t="s">
        <v>41</v>
      </c>
      <c r="Y67" s="1070" t="s">
        <v>131</v>
      </c>
      <c r="Z67" s="131" t="s">
        <v>33</v>
      </c>
    </row>
    <row r="68" spans="1:27" s="1275" customFormat="1" ht="46.5">
      <c r="A68" s="51" t="s">
        <v>66</v>
      </c>
      <c r="B68" s="62">
        <v>38</v>
      </c>
      <c r="C68" s="2360">
        <v>3</v>
      </c>
      <c r="D68" s="54" t="s">
        <v>1039</v>
      </c>
      <c r="E68" s="55">
        <v>30000</v>
      </c>
      <c r="F68" s="64"/>
      <c r="G68" s="189"/>
      <c r="H68" s="62" t="s">
        <v>1353</v>
      </c>
      <c r="I68" s="64"/>
      <c r="J68" s="64"/>
      <c r="K68" s="64"/>
      <c r="L68" s="57" t="s">
        <v>68</v>
      </c>
      <c r="M68" s="149" t="s">
        <v>1613</v>
      </c>
      <c r="N68" s="2360">
        <v>20</v>
      </c>
      <c r="O68" s="85" t="s">
        <v>31</v>
      </c>
      <c r="P68" s="61" t="s">
        <v>1353</v>
      </c>
      <c r="Q68" s="60"/>
      <c r="R68" s="62">
        <v>80</v>
      </c>
      <c r="S68" s="62" t="s">
        <v>1353</v>
      </c>
      <c r="T68" s="64"/>
      <c r="U68" s="64"/>
      <c r="V68" s="64"/>
      <c r="W68" s="64"/>
      <c r="X68" s="62" t="s">
        <v>59</v>
      </c>
      <c r="Y68" s="185" t="s">
        <v>170</v>
      </c>
      <c r="Z68" s="2394" t="s">
        <v>33</v>
      </c>
      <c r="AA68" s="2394"/>
    </row>
    <row r="69" spans="1:27" s="2407" customFormat="1" ht="46.5">
      <c r="A69" s="2396" t="s">
        <v>66</v>
      </c>
      <c r="B69" s="2397">
        <v>39</v>
      </c>
      <c r="C69" s="2398">
        <v>4</v>
      </c>
      <c r="D69" s="79" t="s">
        <v>1040</v>
      </c>
      <c r="E69" s="2396"/>
      <c r="F69" s="147">
        <v>14800</v>
      </c>
      <c r="G69" s="2396"/>
      <c r="H69" s="2399"/>
      <c r="I69" s="2400">
        <v>14800</v>
      </c>
      <c r="J69" s="2396"/>
      <c r="K69" s="2401">
        <f>I69</f>
        <v>14800</v>
      </c>
      <c r="L69" s="2402" t="s">
        <v>70</v>
      </c>
      <c r="M69" s="2402" t="s">
        <v>1614</v>
      </c>
      <c r="N69" s="2398">
        <v>16</v>
      </c>
      <c r="O69" s="2403" t="s">
        <v>31</v>
      </c>
      <c r="P69" s="2404">
        <v>23</v>
      </c>
      <c r="Q69" s="2405" t="s">
        <v>31</v>
      </c>
      <c r="R69" s="2397">
        <v>80</v>
      </c>
      <c r="S69" s="2397">
        <v>94.17</v>
      </c>
      <c r="T69" s="749" t="s">
        <v>170</v>
      </c>
      <c r="U69" s="2396"/>
      <c r="V69" s="2406" t="s">
        <v>131</v>
      </c>
      <c r="W69" s="749" t="s">
        <v>170</v>
      </c>
      <c r="X69" s="2397" t="s">
        <v>41</v>
      </c>
      <c r="Y69" s="749" t="s">
        <v>170</v>
      </c>
      <c r="Z69" s="2407" t="s">
        <v>33</v>
      </c>
    </row>
    <row r="70" spans="1:27" s="65" customFormat="1">
      <c r="A70" s="1068" t="s">
        <v>66</v>
      </c>
      <c r="B70" s="219">
        <v>40</v>
      </c>
      <c r="C70" s="1069">
        <v>5</v>
      </c>
      <c r="D70" s="1924" t="s">
        <v>1041</v>
      </c>
      <c r="E70" s="1080">
        <v>50000</v>
      </c>
      <c r="F70" s="1068"/>
      <c r="G70" s="1068"/>
      <c r="H70" s="2395" t="s">
        <v>1353</v>
      </c>
      <c r="I70" s="1068"/>
      <c r="J70" s="1068"/>
      <c r="K70" s="219"/>
      <c r="L70" s="1082" t="s">
        <v>70</v>
      </c>
      <c r="M70" s="1082" t="s">
        <v>1615</v>
      </c>
      <c r="N70" s="1069">
        <v>36</v>
      </c>
      <c r="O70" s="1084" t="s">
        <v>31</v>
      </c>
      <c r="P70" s="1085" t="s">
        <v>1353</v>
      </c>
      <c r="Q70" s="1086"/>
      <c r="R70" s="219">
        <v>80</v>
      </c>
      <c r="S70" s="219" t="s">
        <v>1353</v>
      </c>
      <c r="T70" s="1068"/>
      <c r="U70" s="1068"/>
      <c r="V70" s="1068"/>
      <c r="W70" s="1068"/>
      <c r="X70" s="219" t="s">
        <v>41</v>
      </c>
      <c r="Y70" s="1777" t="s">
        <v>170</v>
      </c>
      <c r="Z70" s="65" t="s">
        <v>152</v>
      </c>
    </row>
    <row r="71" spans="1:27" s="65" customFormat="1" ht="21.75" customHeight="1">
      <c r="A71" s="64" t="s">
        <v>66</v>
      </c>
      <c r="B71" s="62">
        <v>41</v>
      </c>
      <c r="C71" s="918">
        <v>8</v>
      </c>
      <c r="D71" s="54" t="s">
        <v>1044</v>
      </c>
      <c r="E71" s="55">
        <v>50000</v>
      </c>
      <c r="F71" s="64"/>
      <c r="G71" s="64"/>
      <c r="H71" s="62" t="s">
        <v>1353</v>
      </c>
      <c r="I71" s="64"/>
      <c r="J71" s="64"/>
      <c r="K71" s="64"/>
      <c r="L71" s="98" t="s">
        <v>70</v>
      </c>
      <c r="M71" s="57" t="s">
        <v>1616</v>
      </c>
      <c r="N71" s="918">
        <v>95</v>
      </c>
      <c r="O71" s="85" t="s">
        <v>31</v>
      </c>
      <c r="P71" s="61" t="s">
        <v>1353</v>
      </c>
      <c r="Q71" s="60"/>
      <c r="R71" s="62">
        <v>80</v>
      </c>
      <c r="S71" s="62" t="s">
        <v>1353</v>
      </c>
      <c r="T71" s="64"/>
      <c r="U71" s="64"/>
      <c r="V71" s="64"/>
      <c r="W71" s="64"/>
      <c r="X71" s="62" t="s">
        <v>56</v>
      </c>
      <c r="Y71" s="185" t="s">
        <v>170</v>
      </c>
    </row>
    <row r="72" spans="1:27" s="388" customFormat="1" ht="21.75" customHeight="1">
      <c r="A72" s="1114" t="s">
        <v>66</v>
      </c>
      <c r="B72" s="1043">
        <v>42</v>
      </c>
      <c r="C72" s="1850">
        <v>9</v>
      </c>
      <c r="D72" s="2357" t="s">
        <v>1045</v>
      </c>
      <c r="E72" s="2358"/>
      <c r="F72" s="2359">
        <v>14600</v>
      </c>
      <c r="G72" s="1114"/>
      <c r="H72" s="1114"/>
      <c r="I72" s="1114"/>
      <c r="J72" s="1114"/>
      <c r="K72" s="1114"/>
      <c r="L72" s="1004" t="s">
        <v>70</v>
      </c>
      <c r="M72" s="974"/>
      <c r="N72" s="1850">
        <v>1</v>
      </c>
      <c r="O72" s="915" t="s">
        <v>31</v>
      </c>
      <c r="P72" s="1002"/>
      <c r="Q72" s="1276"/>
      <c r="R72" s="1043">
        <v>80</v>
      </c>
      <c r="S72" s="1480"/>
      <c r="T72" s="2454" t="s">
        <v>1808</v>
      </c>
      <c r="U72" s="2455"/>
      <c r="V72" s="2455"/>
      <c r="W72" s="2456"/>
      <c r="X72" s="1043" t="s">
        <v>56</v>
      </c>
      <c r="Y72" s="1037" t="s">
        <v>131</v>
      </c>
    </row>
    <row r="73" spans="1:27" s="65" customFormat="1" ht="46.5">
      <c r="A73" s="64" t="s">
        <v>66</v>
      </c>
      <c r="B73" s="62">
        <v>43</v>
      </c>
      <c r="C73" s="59">
        <v>6</v>
      </c>
      <c r="D73" s="79" t="s">
        <v>1042</v>
      </c>
      <c r="E73" s="64"/>
      <c r="F73" s="147">
        <v>55000</v>
      </c>
      <c r="G73" s="64"/>
      <c r="H73" s="83"/>
      <c r="I73" s="62" t="s">
        <v>1353</v>
      </c>
      <c r="J73" s="64"/>
      <c r="K73" s="62"/>
      <c r="L73" s="57" t="s">
        <v>73</v>
      </c>
      <c r="M73" s="57" t="s">
        <v>1617</v>
      </c>
      <c r="N73" s="59">
        <v>50</v>
      </c>
      <c r="O73" s="85" t="s">
        <v>31</v>
      </c>
      <c r="P73" s="61" t="s">
        <v>1353</v>
      </c>
      <c r="Q73" s="60"/>
      <c r="R73" s="62">
        <v>80</v>
      </c>
      <c r="S73" s="62" t="s">
        <v>1353</v>
      </c>
      <c r="T73" s="64"/>
      <c r="U73" s="64"/>
      <c r="V73" s="64"/>
      <c r="W73" s="64"/>
      <c r="X73" s="62" t="s">
        <v>41</v>
      </c>
      <c r="Y73" s="185" t="s">
        <v>170</v>
      </c>
      <c r="Z73" s="65" t="s">
        <v>33</v>
      </c>
    </row>
    <row r="74" spans="1:27" s="94" customFormat="1">
      <c r="A74" s="67" t="s">
        <v>66</v>
      </c>
      <c r="B74" s="68">
        <v>44</v>
      </c>
      <c r="C74" s="994">
        <v>7</v>
      </c>
      <c r="D74" s="121" t="s">
        <v>1043</v>
      </c>
      <c r="E74" s="67"/>
      <c r="F74" s="203">
        <v>44800</v>
      </c>
      <c r="G74" s="67"/>
      <c r="H74" s="167"/>
      <c r="I74" s="91">
        <v>36838</v>
      </c>
      <c r="J74" s="67"/>
      <c r="K74" s="1420">
        <f>F74-I74</f>
        <v>7962</v>
      </c>
      <c r="L74" s="73" t="s">
        <v>73</v>
      </c>
      <c r="M74" s="73" t="s">
        <v>1618</v>
      </c>
      <c r="N74" s="994">
        <v>1</v>
      </c>
      <c r="O74" s="75" t="s">
        <v>31</v>
      </c>
      <c r="P74" s="994">
        <v>1</v>
      </c>
      <c r="Q74" s="75" t="s">
        <v>31</v>
      </c>
      <c r="R74" s="68">
        <v>80</v>
      </c>
      <c r="S74" s="68">
        <v>100</v>
      </c>
      <c r="T74" s="185" t="s">
        <v>170</v>
      </c>
      <c r="U74" s="665"/>
      <c r="V74" s="665" t="s">
        <v>131</v>
      </c>
      <c r="W74" s="185" t="s">
        <v>170</v>
      </c>
      <c r="X74" s="68" t="s">
        <v>41</v>
      </c>
      <c r="Y74" s="185" t="s">
        <v>170</v>
      </c>
      <c r="Z74" s="94" t="s">
        <v>152</v>
      </c>
    </row>
    <row r="75" spans="1:27" s="94" customFormat="1" ht="21.75" customHeight="1">
      <c r="A75" s="67" t="s">
        <v>66</v>
      </c>
      <c r="B75" s="68">
        <v>45</v>
      </c>
      <c r="C75" s="994">
        <v>10</v>
      </c>
      <c r="D75" s="226" t="s">
        <v>1046</v>
      </c>
      <c r="E75" s="90">
        <v>30000</v>
      </c>
      <c r="F75" s="67"/>
      <c r="G75" s="67"/>
      <c r="H75" s="167">
        <v>30000</v>
      </c>
      <c r="I75" s="67"/>
      <c r="J75" s="67"/>
      <c r="K75" s="559">
        <f>E75-H75</f>
        <v>0</v>
      </c>
      <c r="L75" s="117" t="s">
        <v>73</v>
      </c>
      <c r="M75" s="73" t="s">
        <v>1619</v>
      </c>
      <c r="N75" s="994">
        <v>30</v>
      </c>
      <c r="O75" s="75" t="s">
        <v>31</v>
      </c>
      <c r="P75" s="994">
        <v>30</v>
      </c>
      <c r="Q75" s="75" t="s">
        <v>31</v>
      </c>
      <c r="R75" s="68">
        <v>80</v>
      </c>
      <c r="S75" s="68">
        <v>90.25</v>
      </c>
      <c r="T75" s="185" t="s">
        <v>170</v>
      </c>
      <c r="U75" s="665"/>
      <c r="V75" s="665" t="s">
        <v>131</v>
      </c>
      <c r="W75" s="185" t="s">
        <v>170</v>
      </c>
      <c r="X75" s="68" t="s">
        <v>56</v>
      </c>
      <c r="Y75" s="185" t="s">
        <v>170</v>
      </c>
    </row>
    <row r="76" spans="1:27" s="65" customFormat="1" ht="69.75">
      <c r="A76" s="51" t="s">
        <v>66</v>
      </c>
      <c r="B76" s="62">
        <v>46</v>
      </c>
      <c r="C76" s="59">
        <v>11</v>
      </c>
      <c r="D76" s="54" t="s">
        <v>1047</v>
      </c>
      <c r="E76" s="55">
        <v>66000</v>
      </c>
      <c r="F76" s="64"/>
      <c r="G76" s="64"/>
      <c r="H76" s="62" t="s">
        <v>1353</v>
      </c>
      <c r="I76" s="64"/>
      <c r="J76" s="64"/>
      <c r="K76" s="64"/>
      <c r="L76" s="57" t="s">
        <v>1048</v>
      </c>
      <c r="M76" s="57" t="s">
        <v>1620</v>
      </c>
      <c r="N76" s="59">
        <v>60</v>
      </c>
      <c r="O76" s="60" t="s">
        <v>31</v>
      </c>
      <c r="P76" s="61" t="s">
        <v>1353</v>
      </c>
      <c r="Q76" s="60"/>
      <c r="R76" s="62">
        <v>80</v>
      </c>
      <c r="S76" s="736" t="s">
        <v>1353</v>
      </c>
      <c r="T76" s="62"/>
      <c r="U76" s="64"/>
      <c r="V76" s="64"/>
      <c r="W76" s="62"/>
      <c r="X76" s="62" t="s">
        <v>32</v>
      </c>
      <c r="Y76" s="185" t="s">
        <v>170</v>
      </c>
      <c r="Z76" s="65" t="s">
        <v>33</v>
      </c>
    </row>
    <row r="77" spans="1:27" s="94" customFormat="1">
      <c r="A77" s="67" t="s">
        <v>66</v>
      </c>
      <c r="B77" s="62">
        <v>47</v>
      </c>
      <c r="C77" s="59">
        <v>12</v>
      </c>
      <c r="D77" s="201" t="s">
        <v>1049</v>
      </c>
      <c r="E77" s="202">
        <v>150000</v>
      </c>
      <c r="F77" s="67"/>
      <c r="G77" s="67"/>
      <c r="H77" s="67"/>
      <c r="I77" s="67"/>
      <c r="J77" s="67"/>
      <c r="K77" s="67"/>
      <c r="L77" s="117" t="s">
        <v>73</v>
      </c>
      <c r="M77" s="73" t="s">
        <v>1621</v>
      </c>
      <c r="N77" s="69">
        <v>60</v>
      </c>
      <c r="O77" s="75" t="s">
        <v>31</v>
      </c>
      <c r="P77" s="92"/>
      <c r="Q77" s="93"/>
      <c r="R77" s="68">
        <v>80</v>
      </c>
      <c r="S77" s="855"/>
      <c r="T77" s="67"/>
      <c r="U77" s="67"/>
      <c r="V77" s="67"/>
      <c r="W77" s="67"/>
      <c r="X77" s="68" t="s">
        <v>63</v>
      </c>
      <c r="Y77" s="185" t="s">
        <v>170</v>
      </c>
    </row>
    <row r="78" spans="1:27" s="78" customFormat="1" ht="46.5">
      <c r="A78" s="67" t="s">
        <v>66</v>
      </c>
      <c r="B78" s="62">
        <v>48</v>
      </c>
      <c r="C78" s="59">
        <v>13</v>
      </c>
      <c r="D78" s="124" t="s">
        <v>99</v>
      </c>
      <c r="E78" s="125"/>
      <c r="F78" s="449" t="s">
        <v>1050</v>
      </c>
      <c r="G78" s="71">
        <v>45000</v>
      </c>
      <c r="H78" s="71"/>
      <c r="I78" s="71"/>
      <c r="J78" s="91">
        <v>48500</v>
      </c>
      <c r="K78" s="448">
        <f>SUM(G78-J78)</f>
        <v>-3500</v>
      </c>
      <c r="L78" s="117" t="s">
        <v>73</v>
      </c>
      <c r="M78" s="73" t="s">
        <v>1578</v>
      </c>
      <c r="N78" s="69">
        <v>500</v>
      </c>
      <c r="O78" s="75" t="s">
        <v>31</v>
      </c>
      <c r="P78" s="92">
        <v>556</v>
      </c>
      <c r="Q78" s="93" t="s">
        <v>31</v>
      </c>
      <c r="R78" s="68">
        <v>80</v>
      </c>
      <c r="S78" s="855">
        <v>82.56</v>
      </c>
      <c r="T78" s="185" t="s">
        <v>170</v>
      </c>
      <c r="U78" s="665" t="s">
        <v>131</v>
      </c>
      <c r="V78" s="185" t="s">
        <v>170</v>
      </c>
      <c r="W78" s="185" t="s">
        <v>170</v>
      </c>
      <c r="X78" s="68" t="s">
        <v>36</v>
      </c>
      <c r="Y78" s="185" t="s">
        <v>170</v>
      </c>
    </row>
    <row r="79" spans="1:27" s="50" customFormat="1" ht="23.25" customHeight="1">
      <c r="A79" s="44"/>
      <c r="B79" s="44"/>
      <c r="C79" s="41"/>
      <c r="D79" s="42" t="s">
        <v>867</v>
      </c>
      <c r="E79" s="43"/>
      <c r="F79" s="366"/>
      <c r="G79" s="46"/>
      <c r="H79" s="366"/>
      <c r="I79" s="46"/>
      <c r="J79" s="46"/>
      <c r="K79" s="44"/>
      <c r="L79" s="45"/>
      <c r="M79" s="399"/>
      <c r="N79" s="40"/>
      <c r="O79" s="47"/>
      <c r="P79" s="48"/>
      <c r="Q79" s="49"/>
      <c r="R79" s="44"/>
      <c r="S79" s="1383"/>
      <c r="T79" s="46"/>
      <c r="U79" s="46"/>
      <c r="V79" s="46"/>
      <c r="W79" s="46"/>
      <c r="X79" s="44"/>
      <c r="Y79" s="739"/>
    </row>
    <row r="80" spans="1:27" s="65" customFormat="1">
      <c r="A80" s="64" t="s">
        <v>85</v>
      </c>
      <c r="B80" s="62">
        <v>49</v>
      </c>
      <c r="C80" s="59">
        <v>1</v>
      </c>
      <c r="D80" s="79" t="s">
        <v>1051</v>
      </c>
      <c r="E80" s="64"/>
      <c r="F80" s="147">
        <v>25000</v>
      </c>
      <c r="G80" s="64"/>
      <c r="H80" s="83"/>
      <c r="I80" s="64"/>
      <c r="J80" s="64"/>
      <c r="K80" s="62"/>
      <c r="L80" s="57" t="s">
        <v>87</v>
      </c>
      <c r="M80" s="57"/>
      <c r="N80" s="59">
        <v>10</v>
      </c>
      <c r="O80" s="85" t="s">
        <v>31</v>
      </c>
      <c r="P80" s="61"/>
      <c r="Q80" s="60"/>
      <c r="R80" s="62">
        <v>80</v>
      </c>
      <c r="S80" s="860"/>
      <c r="T80" s="64"/>
      <c r="U80" s="64"/>
      <c r="V80" s="64"/>
      <c r="W80" s="64"/>
      <c r="X80" s="62" t="s">
        <v>41</v>
      </c>
      <c r="Y80" s="665" t="s">
        <v>131</v>
      </c>
      <c r="Z80" s="65" t="s">
        <v>33</v>
      </c>
    </row>
    <row r="81" spans="1:27" s="65" customFormat="1" ht="46.5">
      <c r="A81" s="64" t="s">
        <v>85</v>
      </c>
      <c r="B81" s="62">
        <v>50</v>
      </c>
      <c r="C81" s="59">
        <v>2</v>
      </c>
      <c r="D81" s="489" t="s">
        <v>1052</v>
      </c>
      <c r="E81" s="64"/>
      <c r="F81" s="147">
        <v>53000</v>
      </c>
      <c r="G81" s="64"/>
      <c r="H81" s="83"/>
      <c r="I81" s="64"/>
      <c r="J81" s="64"/>
      <c r="K81" s="62"/>
      <c r="L81" s="57" t="s">
        <v>87</v>
      </c>
      <c r="M81" s="57"/>
      <c r="N81" s="59">
        <v>80</v>
      </c>
      <c r="O81" s="85" t="s">
        <v>31</v>
      </c>
      <c r="P81" s="61"/>
      <c r="Q81" s="60"/>
      <c r="R81" s="62">
        <v>80</v>
      </c>
      <c r="S81" s="860"/>
      <c r="T81" s="64"/>
      <c r="U81" s="64"/>
      <c r="V81" s="64"/>
      <c r="W81" s="64"/>
      <c r="X81" s="62" t="s">
        <v>41</v>
      </c>
      <c r="Y81" s="665" t="s">
        <v>131</v>
      </c>
      <c r="Z81" s="65" t="s">
        <v>33</v>
      </c>
    </row>
    <row r="82" spans="1:27" s="65" customFormat="1" ht="21.75" customHeight="1">
      <c r="A82" s="64" t="s">
        <v>85</v>
      </c>
      <c r="B82" s="62">
        <v>51</v>
      </c>
      <c r="C82" s="59">
        <v>3</v>
      </c>
      <c r="D82" s="54" t="s">
        <v>1053</v>
      </c>
      <c r="E82" s="55">
        <v>25000</v>
      </c>
      <c r="F82" s="64"/>
      <c r="G82" s="64"/>
      <c r="H82" s="64"/>
      <c r="I82" s="64"/>
      <c r="J82" s="64"/>
      <c r="K82" s="64"/>
      <c r="L82" s="98" t="s">
        <v>87</v>
      </c>
      <c r="M82" s="57"/>
      <c r="N82" s="59">
        <v>30</v>
      </c>
      <c r="O82" s="85" t="s">
        <v>31</v>
      </c>
      <c r="P82" s="61"/>
      <c r="Q82" s="60"/>
      <c r="R82" s="62">
        <v>80</v>
      </c>
      <c r="S82" s="860"/>
      <c r="T82" s="64"/>
      <c r="U82" s="64"/>
      <c r="V82" s="64"/>
      <c r="W82" s="64"/>
      <c r="X82" s="62" t="s">
        <v>56</v>
      </c>
      <c r="Y82" s="665" t="s">
        <v>131</v>
      </c>
    </row>
    <row r="83" spans="1:27" s="388" customFormat="1" ht="23.25" customHeight="1">
      <c r="A83" s="1114" t="s">
        <v>85</v>
      </c>
      <c r="B83" s="1043">
        <v>52</v>
      </c>
      <c r="C83" s="1850">
        <v>4</v>
      </c>
      <c r="D83" s="2357" t="s">
        <v>1054</v>
      </c>
      <c r="E83" s="2358"/>
      <c r="F83" s="2359">
        <v>60000</v>
      </c>
      <c r="G83" s="1114"/>
      <c r="H83" s="1114"/>
      <c r="I83" s="1114"/>
      <c r="J83" s="1114"/>
      <c r="K83" s="1114"/>
      <c r="L83" s="1004" t="s">
        <v>87</v>
      </c>
      <c r="M83" s="974"/>
      <c r="N83" s="1850">
        <v>22</v>
      </c>
      <c r="O83" s="915" t="s">
        <v>31</v>
      </c>
      <c r="P83" s="1002"/>
      <c r="Q83" s="1276"/>
      <c r="R83" s="1043">
        <v>80</v>
      </c>
      <c r="S83" s="1480"/>
      <c r="T83" s="2454" t="s">
        <v>1808</v>
      </c>
      <c r="U83" s="2455"/>
      <c r="V83" s="2455"/>
      <c r="W83" s="2456"/>
      <c r="X83" s="1043" t="s">
        <v>56</v>
      </c>
      <c r="Y83" s="1037" t="s">
        <v>131</v>
      </c>
    </row>
    <row r="84" spans="1:27" s="116" customFormat="1" ht="21.75" customHeight="1">
      <c r="A84" s="104" t="s">
        <v>85</v>
      </c>
      <c r="B84" s="62">
        <v>53</v>
      </c>
      <c r="C84" s="59">
        <v>5</v>
      </c>
      <c r="D84" s="54" t="s">
        <v>1055</v>
      </c>
      <c r="E84" s="55">
        <v>70000</v>
      </c>
      <c r="F84" s="106"/>
      <c r="G84" s="106"/>
      <c r="H84" s="106"/>
      <c r="I84" s="106"/>
      <c r="J84" s="106"/>
      <c r="K84" s="106"/>
      <c r="L84" s="107" t="s">
        <v>87</v>
      </c>
      <c r="M84" s="57"/>
      <c r="N84" s="109">
        <v>350</v>
      </c>
      <c r="O84" s="110" t="s">
        <v>31</v>
      </c>
      <c r="P84" s="111"/>
      <c r="Q84" s="110"/>
      <c r="R84" s="112">
        <v>80</v>
      </c>
      <c r="S84" s="908"/>
      <c r="T84" s="112"/>
      <c r="U84" s="114"/>
      <c r="V84" s="114"/>
      <c r="W84" s="112"/>
      <c r="X84" s="62" t="s">
        <v>32</v>
      </c>
      <c r="Y84" s="665" t="s">
        <v>131</v>
      </c>
      <c r="Z84" s="115" t="s">
        <v>33</v>
      </c>
    </row>
    <row r="85" spans="1:27" s="66" customFormat="1" ht="46.5">
      <c r="A85" s="51" t="s">
        <v>85</v>
      </c>
      <c r="B85" s="62">
        <v>54</v>
      </c>
      <c r="C85" s="59">
        <v>6</v>
      </c>
      <c r="D85" s="54" t="s">
        <v>1056</v>
      </c>
      <c r="E85" s="55">
        <v>30000</v>
      </c>
      <c r="F85" s="64"/>
      <c r="G85" s="189"/>
      <c r="H85" s="64"/>
      <c r="I85" s="64"/>
      <c r="J85" s="64"/>
      <c r="K85" s="64"/>
      <c r="L85" s="57" t="s">
        <v>1057</v>
      </c>
      <c r="M85" s="149"/>
      <c r="N85" s="59">
        <v>25</v>
      </c>
      <c r="O85" s="85" t="s">
        <v>31</v>
      </c>
      <c r="P85" s="61"/>
      <c r="Q85" s="60"/>
      <c r="R85" s="62">
        <v>80</v>
      </c>
      <c r="S85" s="860"/>
      <c r="T85" s="64"/>
      <c r="U85" s="64"/>
      <c r="V85" s="64"/>
      <c r="W85" s="64"/>
      <c r="X85" s="62" t="s">
        <v>59</v>
      </c>
      <c r="Y85" s="665" t="s">
        <v>131</v>
      </c>
      <c r="Z85" s="50" t="s">
        <v>33</v>
      </c>
      <c r="AA85" s="50"/>
    </row>
    <row r="86" spans="1:27" s="65" customFormat="1">
      <c r="A86" s="64" t="s">
        <v>85</v>
      </c>
      <c r="B86" s="62">
        <v>55</v>
      </c>
      <c r="C86" s="59">
        <v>7</v>
      </c>
      <c r="D86" s="79" t="s">
        <v>1058</v>
      </c>
      <c r="E86" s="64"/>
      <c r="F86" s="147">
        <v>150000</v>
      </c>
      <c r="G86" s="64"/>
      <c r="H86" s="83"/>
      <c r="I86" s="64"/>
      <c r="J86" s="64"/>
      <c r="K86" s="62"/>
      <c r="L86" s="57" t="s">
        <v>93</v>
      </c>
      <c r="M86" s="57"/>
      <c r="N86" s="490">
        <v>1000</v>
      </c>
      <c r="O86" s="85" t="s">
        <v>91</v>
      </c>
      <c r="P86" s="61"/>
      <c r="Q86" s="60"/>
      <c r="R86" s="62">
        <v>80</v>
      </c>
      <c r="S86" s="860"/>
      <c r="T86" s="64"/>
      <c r="U86" s="64"/>
      <c r="V86" s="64"/>
      <c r="W86" s="64"/>
      <c r="X86" s="62" t="s">
        <v>41</v>
      </c>
      <c r="Y86" s="665" t="s">
        <v>131</v>
      </c>
    </row>
    <row r="87" spans="1:27" s="94" customFormat="1">
      <c r="A87" s="67" t="s">
        <v>85</v>
      </c>
      <c r="B87" s="68">
        <v>56</v>
      </c>
      <c r="C87" s="994">
        <v>8</v>
      </c>
      <c r="D87" s="120" t="s">
        <v>1059</v>
      </c>
      <c r="E87" s="90">
        <v>40000</v>
      </c>
      <c r="F87" s="67"/>
      <c r="G87" s="67"/>
      <c r="H87" s="91">
        <v>40000</v>
      </c>
      <c r="I87" s="67"/>
      <c r="J87" s="67"/>
      <c r="K87" s="561">
        <f>E87-H87</f>
        <v>0</v>
      </c>
      <c r="L87" s="73" t="s">
        <v>93</v>
      </c>
      <c r="M87" s="73" t="s">
        <v>1578</v>
      </c>
      <c r="N87" s="994">
        <v>500</v>
      </c>
      <c r="O87" s="75" t="s">
        <v>31</v>
      </c>
      <c r="P87" s="92">
        <v>522</v>
      </c>
      <c r="Q87" s="93" t="s">
        <v>31</v>
      </c>
      <c r="R87" s="68">
        <v>80</v>
      </c>
      <c r="S87" s="855">
        <v>88.86</v>
      </c>
      <c r="T87" s="185" t="s">
        <v>170</v>
      </c>
      <c r="U87" s="665"/>
      <c r="V87" s="665" t="s">
        <v>131</v>
      </c>
      <c r="W87" s="185" t="s">
        <v>170</v>
      </c>
      <c r="X87" s="68" t="s">
        <v>41</v>
      </c>
      <c r="Y87" s="185" t="s">
        <v>170</v>
      </c>
      <c r="Z87" s="94" t="s">
        <v>33</v>
      </c>
    </row>
    <row r="88" spans="1:27" s="331" customFormat="1">
      <c r="A88" s="1580" t="s">
        <v>85</v>
      </c>
      <c r="B88" s="1562">
        <v>57</v>
      </c>
      <c r="C88" s="1581">
        <v>9</v>
      </c>
      <c r="D88" s="1582" t="s">
        <v>92</v>
      </c>
      <c r="E88" s="1571">
        <v>200000</v>
      </c>
      <c r="F88" s="1572"/>
      <c r="G88" s="1572"/>
      <c r="H88" s="1577"/>
      <c r="I88" s="1572"/>
      <c r="J88" s="1572"/>
      <c r="K88" s="1563"/>
      <c r="L88" s="1573" t="s">
        <v>93</v>
      </c>
      <c r="M88" s="1573"/>
      <c r="N88" s="1565">
        <v>120</v>
      </c>
      <c r="O88" s="1566" t="s">
        <v>31</v>
      </c>
      <c r="P88" s="1578"/>
      <c r="Q88" s="1579"/>
      <c r="R88" s="1563">
        <v>80</v>
      </c>
      <c r="S88" s="1574"/>
      <c r="T88" s="2461" t="s">
        <v>1737</v>
      </c>
      <c r="U88" s="2462"/>
      <c r="V88" s="2462"/>
      <c r="W88" s="2463"/>
      <c r="X88" s="1562" t="s">
        <v>41</v>
      </c>
      <c r="Y88" s="1569" t="s">
        <v>131</v>
      </c>
      <c r="Z88" s="331" t="s">
        <v>1700</v>
      </c>
    </row>
    <row r="89" spans="1:27" s="65" customFormat="1" ht="21.75" customHeight="1">
      <c r="A89" s="64" t="s">
        <v>85</v>
      </c>
      <c r="B89" s="62">
        <v>58</v>
      </c>
      <c r="C89" s="59">
        <v>10</v>
      </c>
      <c r="D89" s="79" t="s">
        <v>1060</v>
      </c>
      <c r="E89" s="96">
        <v>20000</v>
      </c>
      <c r="F89" s="64"/>
      <c r="G89" s="64"/>
      <c r="H89" s="64"/>
      <c r="I89" s="64"/>
      <c r="J89" s="64"/>
      <c r="K89" s="64"/>
      <c r="L89" s="98" t="s">
        <v>93</v>
      </c>
      <c r="M89" s="57"/>
      <c r="N89" s="59">
        <v>50</v>
      </c>
      <c r="O89" s="85" t="s">
        <v>31</v>
      </c>
      <c r="P89" s="61"/>
      <c r="Q89" s="60"/>
      <c r="R89" s="62">
        <v>80</v>
      </c>
      <c r="S89" s="860"/>
      <c r="T89" s="64"/>
      <c r="U89" s="64"/>
      <c r="V89" s="64"/>
      <c r="W89" s="64"/>
      <c r="X89" s="62" t="s">
        <v>56</v>
      </c>
      <c r="Y89" s="665" t="s">
        <v>131</v>
      </c>
    </row>
    <row r="90" spans="1:27" s="65" customFormat="1">
      <c r="A90" s="51" t="s">
        <v>85</v>
      </c>
      <c r="B90" s="62">
        <v>59</v>
      </c>
      <c r="C90" s="59">
        <v>11</v>
      </c>
      <c r="D90" s="193" t="s">
        <v>1061</v>
      </c>
      <c r="E90" s="55">
        <v>25000</v>
      </c>
      <c r="F90" s="64"/>
      <c r="G90" s="189"/>
      <c r="H90" s="64"/>
      <c r="I90" s="64"/>
      <c r="J90" s="64"/>
      <c r="K90" s="64"/>
      <c r="L90" s="57" t="s">
        <v>93</v>
      </c>
      <c r="M90" s="149"/>
      <c r="N90" s="59">
        <v>50</v>
      </c>
      <c r="O90" s="85" t="s">
        <v>31</v>
      </c>
      <c r="P90" s="61"/>
      <c r="Q90" s="60"/>
      <c r="R90" s="62">
        <v>80</v>
      </c>
      <c r="S90" s="860"/>
      <c r="T90" s="64"/>
      <c r="U90" s="64"/>
      <c r="V90" s="64"/>
      <c r="W90" s="64"/>
      <c r="X90" s="62" t="s">
        <v>59</v>
      </c>
      <c r="Y90" s="665" t="s">
        <v>131</v>
      </c>
      <c r="Z90" s="65" t="s">
        <v>33</v>
      </c>
      <c r="AA90" s="66"/>
    </row>
    <row r="91" spans="1:27" s="66" customFormat="1">
      <c r="A91" s="51" t="s">
        <v>85</v>
      </c>
      <c r="B91" s="62">
        <v>60</v>
      </c>
      <c r="C91" s="59">
        <v>12</v>
      </c>
      <c r="D91" s="54" t="s">
        <v>1062</v>
      </c>
      <c r="E91" s="55">
        <v>50000</v>
      </c>
      <c r="F91" s="64"/>
      <c r="G91" s="189"/>
      <c r="H91" s="64"/>
      <c r="I91" s="64"/>
      <c r="J91" s="64"/>
      <c r="K91" s="64"/>
      <c r="L91" s="57" t="s">
        <v>93</v>
      </c>
      <c r="M91" s="149"/>
      <c r="N91" s="59">
        <v>75</v>
      </c>
      <c r="O91" s="85" t="s">
        <v>31</v>
      </c>
      <c r="P91" s="61"/>
      <c r="Q91" s="60"/>
      <c r="R91" s="62">
        <v>80</v>
      </c>
      <c r="S91" s="860"/>
      <c r="T91" s="64"/>
      <c r="U91" s="64"/>
      <c r="V91" s="64"/>
      <c r="W91" s="64"/>
      <c r="X91" s="62" t="s">
        <v>59</v>
      </c>
      <c r="Y91" s="665" t="s">
        <v>131</v>
      </c>
      <c r="Z91" s="50" t="s">
        <v>33</v>
      </c>
    </row>
    <row r="92" spans="1:27" s="115" customFormat="1" ht="21.75" customHeight="1">
      <c r="A92" s="104" t="s">
        <v>85</v>
      </c>
      <c r="B92" s="62">
        <v>61</v>
      </c>
      <c r="C92" s="59">
        <v>13</v>
      </c>
      <c r="D92" s="193" t="s">
        <v>1063</v>
      </c>
      <c r="E92" s="55">
        <v>20000</v>
      </c>
      <c r="F92" s="114"/>
      <c r="G92" s="114"/>
      <c r="H92" s="114"/>
      <c r="I92" s="114"/>
      <c r="J92" s="114"/>
      <c r="K92" s="114"/>
      <c r="L92" s="107" t="s">
        <v>93</v>
      </c>
      <c r="M92" s="57"/>
      <c r="N92" s="109">
        <v>72</v>
      </c>
      <c r="O92" s="110" t="s">
        <v>31</v>
      </c>
      <c r="P92" s="111"/>
      <c r="Q92" s="110"/>
      <c r="R92" s="112">
        <v>80</v>
      </c>
      <c r="S92" s="908"/>
      <c r="T92" s="112"/>
      <c r="U92" s="114"/>
      <c r="V92" s="114"/>
      <c r="W92" s="112"/>
      <c r="X92" s="62" t="s">
        <v>32</v>
      </c>
      <c r="Y92" s="665" t="s">
        <v>131</v>
      </c>
      <c r="Z92" s="115" t="s">
        <v>33</v>
      </c>
    </row>
    <row r="93" spans="1:27" s="66" customFormat="1" ht="69.75">
      <c r="A93" s="104" t="s">
        <v>85</v>
      </c>
      <c r="B93" s="62">
        <v>62</v>
      </c>
      <c r="C93" s="59">
        <v>14</v>
      </c>
      <c r="D93" s="54" t="s">
        <v>1746</v>
      </c>
      <c r="E93" s="55">
        <v>20000</v>
      </c>
      <c r="F93" s="56"/>
      <c r="G93" s="56"/>
      <c r="H93" s="56"/>
      <c r="I93" s="56"/>
      <c r="J93" s="56"/>
      <c r="K93" s="56"/>
      <c r="L93" s="57" t="s">
        <v>93</v>
      </c>
      <c r="M93" s="57"/>
      <c r="N93" s="59">
        <v>120</v>
      </c>
      <c r="O93" s="60" t="s">
        <v>31</v>
      </c>
      <c r="P93" s="61"/>
      <c r="Q93" s="60"/>
      <c r="R93" s="62">
        <v>80</v>
      </c>
      <c r="S93" s="882"/>
      <c r="T93" s="62"/>
      <c r="U93" s="64"/>
      <c r="V93" s="64"/>
      <c r="W93" s="62"/>
      <c r="X93" s="62" t="s">
        <v>32</v>
      </c>
      <c r="Y93" s="665" t="s">
        <v>131</v>
      </c>
      <c r="Z93" s="65" t="s">
        <v>33</v>
      </c>
    </row>
    <row r="94" spans="1:27" s="116" customFormat="1" ht="21.75" customHeight="1">
      <c r="A94" s="104" t="s">
        <v>85</v>
      </c>
      <c r="B94" s="62">
        <v>63</v>
      </c>
      <c r="C94" s="59">
        <v>15</v>
      </c>
      <c r="D94" s="491" t="s">
        <v>1064</v>
      </c>
      <c r="E94" s="220"/>
      <c r="F94" s="220">
        <v>40000</v>
      </c>
      <c r="G94" s="106"/>
      <c r="H94" s="106"/>
      <c r="I94" s="106"/>
      <c r="J94" s="106"/>
      <c r="K94" s="106"/>
      <c r="L94" s="107" t="s">
        <v>93</v>
      </c>
      <c r="M94" s="57"/>
      <c r="N94" s="109">
        <v>700</v>
      </c>
      <c r="O94" s="110" t="s">
        <v>31</v>
      </c>
      <c r="P94" s="111"/>
      <c r="Q94" s="110"/>
      <c r="R94" s="112">
        <v>80</v>
      </c>
      <c r="S94" s="908"/>
      <c r="T94" s="112"/>
      <c r="U94" s="114"/>
      <c r="V94" s="114"/>
      <c r="W94" s="112"/>
      <c r="X94" s="62" t="s">
        <v>32</v>
      </c>
      <c r="Y94" s="665" t="s">
        <v>131</v>
      </c>
      <c r="Z94" s="115" t="s">
        <v>33</v>
      </c>
    </row>
    <row r="95" spans="1:27" s="65" customFormat="1">
      <c r="A95" s="64" t="s">
        <v>85</v>
      </c>
      <c r="B95" s="62">
        <v>64</v>
      </c>
      <c r="C95" s="59">
        <v>16</v>
      </c>
      <c r="D95" s="79" t="s">
        <v>883</v>
      </c>
      <c r="E95" s="64"/>
      <c r="F95" s="147">
        <v>90000</v>
      </c>
      <c r="G95" s="64"/>
      <c r="H95" s="83"/>
      <c r="I95" s="64"/>
      <c r="J95" s="64"/>
      <c r="K95" s="62"/>
      <c r="L95" s="57" t="s">
        <v>228</v>
      </c>
      <c r="M95" s="57"/>
      <c r="N95" s="59">
        <v>9</v>
      </c>
      <c r="O95" s="85" t="s">
        <v>138</v>
      </c>
      <c r="P95" s="61"/>
      <c r="Q95" s="60"/>
      <c r="R95" s="62">
        <v>80</v>
      </c>
      <c r="S95" s="860"/>
      <c r="T95" s="64"/>
      <c r="U95" s="64"/>
      <c r="V95" s="64"/>
      <c r="W95" s="64"/>
      <c r="X95" s="62" t="s">
        <v>41</v>
      </c>
      <c r="Y95" s="665" t="s">
        <v>131</v>
      </c>
    </row>
    <row r="96" spans="1:27" s="131" customFormat="1">
      <c r="A96" s="209" t="s">
        <v>85</v>
      </c>
      <c r="B96" s="218">
        <v>65</v>
      </c>
      <c r="C96" s="214">
        <v>17</v>
      </c>
      <c r="D96" s="492" t="s">
        <v>1065</v>
      </c>
      <c r="E96" s="211">
        <v>93000</v>
      </c>
      <c r="F96" s="209"/>
      <c r="G96" s="209"/>
      <c r="H96" s="1016" t="s">
        <v>1353</v>
      </c>
      <c r="I96" s="405"/>
      <c r="J96" s="209"/>
      <c r="K96" s="218"/>
      <c r="L96" s="212" t="s">
        <v>228</v>
      </c>
      <c r="M96" s="212" t="s">
        <v>1067</v>
      </c>
      <c r="N96" s="214">
        <v>50</v>
      </c>
      <c r="O96" s="215" t="s">
        <v>31</v>
      </c>
      <c r="P96" s="1048" t="s">
        <v>1353</v>
      </c>
      <c r="Q96" s="217"/>
      <c r="R96" s="218">
        <v>80</v>
      </c>
      <c r="S96" s="1395" t="s">
        <v>1353</v>
      </c>
      <c r="T96" s="209"/>
      <c r="U96" s="1059" t="s">
        <v>131</v>
      </c>
      <c r="V96" s="1059" t="s">
        <v>131</v>
      </c>
      <c r="W96" s="1059" t="s">
        <v>131</v>
      </c>
      <c r="X96" s="218" t="s">
        <v>41</v>
      </c>
      <c r="Y96" s="1009" t="s">
        <v>170</v>
      </c>
      <c r="Z96" s="131" t="s">
        <v>33</v>
      </c>
    </row>
    <row r="97" spans="1:36" s="517" customFormat="1">
      <c r="A97" s="734"/>
      <c r="B97" s="731"/>
      <c r="C97" s="735"/>
      <c r="D97" s="1060"/>
      <c r="E97" s="1061"/>
      <c r="F97" s="734"/>
      <c r="G97" s="734"/>
      <c r="H97" s="1062"/>
      <c r="I97" s="1063"/>
      <c r="J97" s="734"/>
      <c r="K97" s="731"/>
      <c r="L97" s="1064"/>
      <c r="M97" s="1064" t="s">
        <v>1069</v>
      </c>
      <c r="N97" s="735"/>
      <c r="O97" s="1065"/>
      <c r="P97" s="1066"/>
      <c r="Q97" s="1067"/>
      <c r="R97" s="731"/>
      <c r="S97" s="1396"/>
      <c r="T97" s="734"/>
      <c r="U97" s="734"/>
      <c r="V97" s="734"/>
      <c r="W97" s="734"/>
      <c r="X97" s="731"/>
      <c r="Y97" s="1058"/>
    </row>
    <row r="98" spans="1:36" s="423" customFormat="1" ht="45">
      <c r="A98" s="427"/>
      <c r="B98" s="420"/>
      <c r="C98" s="417"/>
      <c r="D98" s="493" t="s">
        <v>1066</v>
      </c>
      <c r="E98" s="411">
        <v>840</v>
      </c>
      <c r="F98" s="427"/>
      <c r="G98" s="427"/>
      <c r="H98" s="457">
        <v>840</v>
      </c>
      <c r="I98" s="427"/>
      <c r="J98" s="427"/>
      <c r="K98" s="458">
        <f>SUM(E98-H98)</f>
        <v>0</v>
      </c>
      <c r="L98" s="416" t="s">
        <v>1314</v>
      </c>
      <c r="M98" s="416" t="s">
        <v>1067</v>
      </c>
      <c r="N98" s="417">
        <v>50</v>
      </c>
      <c r="O98" s="460" t="s">
        <v>31</v>
      </c>
      <c r="P98" s="419">
        <v>67</v>
      </c>
      <c r="Q98" s="418" t="s">
        <v>31</v>
      </c>
      <c r="R98" s="420">
        <v>80</v>
      </c>
      <c r="S98" s="1388">
        <v>92</v>
      </c>
      <c r="T98" s="421" t="s">
        <v>106</v>
      </c>
      <c r="U98" s="421" t="s">
        <v>106</v>
      </c>
      <c r="V98" s="421" t="s">
        <v>106</v>
      </c>
      <c r="W98" s="421" t="s">
        <v>106</v>
      </c>
      <c r="X98" s="529" t="s">
        <v>41</v>
      </c>
      <c r="Y98" s="740" t="s">
        <v>170</v>
      </c>
    </row>
    <row r="99" spans="1:36" s="423" customFormat="1">
      <c r="A99" s="427"/>
      <c r="B99" s="420"/>
      <c r="C99" s="417"/>
      <c r="D99" s="493" t="s">
        <v>1068</v>
      </c>
      <c r="E99" s="411">
        <v>23760</v>
      </c>
      <c r="F99" s="427"/>
      <c r="G99" s="427"/>
      <c r="H99" s="457">
        <v>15540</v>
      </c>
      <c r="I99" s="457"/>
      <c r="J99" s="427"/>
      <c r="K99" s="458">
        <f>SUM(E99-H99)</f>
        <v>8220</v>
      </c>
      <c r="L99" s="416"/>
      <c r="M99" s="416" t="s">
        <v>1069</v>
      </c>
      <c r="N99" s="417">
        <v>50</v>
      </c>
      <c r="O99" s="460" t="s">
        <v>31</v>
      </c>
      <c r="P99" s="419">
        <v>67</v>
      </c>
      <c r="Q99" s="418" t="s">
        <v>31</v>
      </c>
      <c r="R99" s="420">
        <v>80</v>
      </c>
      <c r="S99" s="1388">
        <v>95</v>
      </c>
      <c r="T99" s="421" t="s">
        <v>106</v>
      </c>
      <c r="U99" s="421" t="s">
        <v>106</v>
      </c>
      <c r="V99" s="421" t="s">
        <v>106</v>
      </c>
      <c r="W99" s="421" t="s">
        <v>106</v>
      </c>
      <c r="X99" s="529" t="s">
        <v>41</v>
      </c>
      <c r="Y99" s="740" t="s">
        <v>170</v>
      </c>
    </row>
    <row r="100" spans="1:36" s="423" customFormat="1">
      <c r="A100" s="427"/>
      <c r="B100" s="420"/>
      <c r="C100" s="417"/>
      <c r="D100" s="493" t="s">
        <v>1070</v>
      </c>
      <c r="E100" s="411">
        <v>37920</v>
      </c>
      <c r="F100" s="427"/>
      <c r="G100" s="427"/>
      <c r="H100" s="457"/>
      <c r="I100" s="427"/>
      <c r="J100" s="427"/>
      <c r="K100" s="420"/>
      <c r="L100" s="416"/>
      <c r="M100" s="416" t="s">
        <v>1622</v>
      </c>
      <c r="N100" s="417"/>
      <c r="O100" s="460"/>
      <c r="P100" s="419"/>
      <c r="Q100" s="418"/>
      <c r="R100" s="420"/>
      <c r="S100" s="1397"/>
      <c r="T100" s="427"/>
      <c r="U100" s="427"/>
      <c r="V100" s="427"/>
      <c r="W100" s="427"/>
      <c r="X100" s="529" t="s">
        <v>41</v>
      </c>
      <c r="Y100" s="740" t="s">
        <v>131</v>
      </c>
    </row>
    <row r="101" spans="1:36" s="443" customFormat="1">
      <c r="A101" s="442"/>
      <c r="B101" s="440"/>
      <c r="C101" s="437"/>
      <c r="D101" s="494" t="s">
        <v>1071</v>
      </c>
      <c r="E101" s="432">
        <v>30480</v>
      </c>
      <c r="F101" s="442"/>
      <c r="G101" s="442"/>
      <c r="H101" s="463"/>
      <c r="I101" s="442"/>
      <c r="J101" s="442"/>
      <c r="K101" s="440"/>
      <c r="L101" s="436"/>
      <c r="M101" s="436"/>
      <c r="N101" s="437"/>
      <c r="O101" s="466"/>
      <c r="P101" s="439"/>
      <c r="Q101" s="438"/>
      <c r="R101" s="440"/>
      <c r="S101" s="1379"/>
      <c r="T101" s="442"/>
      <c r="U101" s="442"/>
      <c r="V101" s="442"/>
      <c r="W101" s="442"/>
      <c r="X101" s="530" t="s">
        <v>41</v>
      </c>
      <c r="Y101" s="741" t="s">
        <v>131</v>
      </c>
    </row>
    <row r="102" spans="1:36" s="94" customFormat="1">
      <c r="A102" s="67" t="s">
        <v>85</v>
      </c>
      <c r="B102" s="68">
        <v>66</v>
      </c>
      <c r="C102" s="919">
        <v>18</v>
      </c>
      <c r="D102" s="120" t="s">
        <v>1072</v>
      </c>
      <c r="E102" s="90">
        <v>50000</v>
      </c>
      <c r="F102" s="67"/>
      <c r="G102" s="67"/>
      <c r="H102" s="659">
        <v>50000</v>
      </c>
      <c r="I102" s="67"/>
      <c r="J102" s="67"/>
      <c r="K102" s="68"/>
      <c r="L102" s="73" t="s">
        <v>228</v>
      </c>
      <c r="M102" s="73" t="s">
        <v>1073</v>
      </c>
      <c r="N102" s="919">
        <v>80</v>
      </c>
      <c r="O102" s="75" t="s">
        <v>31</v>
      </c>
      <c r="P102" s="92">
        <v>103</v>
      </c>
      <c r="Q102" s="93" t="s">
        <v>31</v>
      </c>
      <c r="R102" s="68">
        <v>80</v>
      </c>
      <c r="S102" s="907">
        <v>83.9</v>
      </c>
      <c r="T102" s="161" t="s">
        <v>106</v>
      </c>
      <c r="U102" s="161" t="s">
        <v>106</v>
      </c>
      <c r="V102" s="161" t="s">
        <v>106</v>
      </c>
      <c r="W102" s="161" t="s">
        <v>106</v>
      </c>
      <c r="X102" s="68" t="s">
        <v>41</v>
      </c>
      <c r="Y102" s="665" t="s">
        <v>170</v>
      </c>
      <c r="Z102" s="94" t="s">
        <v>33</v>
      </c>
    </row>
    <row r="103" spans="1:36" s="65" customFormat="1">
      <c r="A103" s="64" t="s">
        <v>85</v>
      </c>
      <c r="B103" s="62">
        <v>67</v>
      </c>
      <c r="C103" s="59">
        <v>19</v>
      </c>
      <c r="D103" s="79" t="s">
        <v>1074</v>
      </c>
      <c r="E103" s="96">
        <v>50000</v>
      </c>
      <c r="F103" s="64"/>
      <c r="G103" s="64"/>
      <c r="H103" s="64"/>
      <c r="I103" s="64"/>
      <c r="J103" s="64"/>
      <c r="K103" s="64"/>
      <c r="L103" s="98" t="s">
        <v>228</v>
      </c>
      <c r="M103" s="57"/>
      <c r="N103" s="59">
        <v>100</v>
      </c>
      <c r="O103" s="85" t="s">
        <v>31</v>
      </c>
      <c r="P103" s="61"/>
      <c r="Q103" s="60"/>
      <c r="R103" s="62">
        <v>80</v>
      </c>
      <c r="S103" s="860"/>
      <c r="T103" s="64"/>
      <c r="U103" s="64"/>
      <c r="V103" s="64"/>
      <c r="W103" s="64"/>
      <c r="X103" s="62" t="s">
        <v>56</v>
      </c>
      <c r="Y103" s="665" t="s">
        <v>131</v>
      </c>
    </row>
    <row r="104" spans="1:36" s="655" customFormat="1">
      <c r="A104" s="866" t="s">
        <v>85</v>
      </c>
      <c r="B104" s="1035">
        <v>68</v>
      </c>
      <c r="C104" s="916">
        <v>20</v>
      </c>
      <c r="D104" s="1071" t="s">
        <v>1422</v>
      </c>
      <c r="E104" s="1072"/>
      <c r="F104" s="1073">
        <v>92200</v>
      </c>
      <c r="G104" s="866"/>
      <c r="H104" s="866"/>
      <c r="I104" s="866"/>
      <c r="J104" s="866"/>
      <c r="K104" s="866"/>
      <c r="L104" s="1021" t="s">
        <v>228</v>
      </c>
      <c r="M104" s="1036"/>
      <c r="N104" s="916">
        <v>45</v>
      </c>
      <c r="O104" s="1022" t="s">
        <v>31</v>
      </c>
      <c r="P104" s="1038"/>
      <c r="Q104" s="1039"/>
      <c r="R104" s="1035">
        <v>80</v>
      </c>
      <c r="S104" s="1020"/>
      <c r="T104" s="866"/>
      <c r="U104" s="2464" t="s">
        <v>1420</v>
      </c>
      <c r="V104" s="2465"/>
      <c r="W104" s="2466"/>
      <c r="X104" s="1035" t="s">
        <v>56</v>
      </c>
      <c r="Y104" s="1037" t="s">
        <v>131</v>
      </c>
    </row>
    <row r="105" spans="1:36" s="116" customFormat="1" ht="21.75" customHeight="1">
      <c r="A105" s="104" t="s">
        <v>85</v>
      </c>
      <c r="B105" s="62">
        <v>69</v>
      </c>
      <c r="C105" s="59">
        <v>21</v>
      </c>
      <c r="D105" s="82" t="s">
        <v>1075</v>
      </c>
      <c r="E105" s="55">
        <v>30000</v>
      </c>
      <c r="F105" s="106"/>
      <c r="G105" s="106"/>
      <c r="H105" s="106"/>
      <c r="I105" s="106"/>
      <c r="J105" s="106"/>
      <c r="K105" s="106"/>
      <c r="L105" s="107" t="s">
        <v>228</v>
      </c>
      <c r="M105" s="57"/>
      <c r="N105" s="109">
        <v>300</v>
      </c>
      <c r="O105" s="110" t="s">
        <v>31</v>
      </c>
      <c r="P105" s="111"/>
      <c r="Q105" s="110"/>
      <c r="R105" s="112">
        <v>80</v>
      </c>
      <c r="S105" s="908"/>
      <c r="T105" s="112"/>
      <c r="U105" s="114"/>
      <c r="V105" s="114"/>
      <c r="W105" s="112"/>
      <c r="X105" s="62" t="s">
        <v>32</v>
      </c>
      <c r="Y105" s="665" t="s">
        <v>131</v>
      </c>
      <c r="Z105" s="115" t="s">
        <v>33</v>
      </c>
    </row>
    <row r="106" spans="1:36" s="94" customFormat="1">
      <c r="A106" s="67" t="s">
        <v>85</v>
      </c>
      <c r="B106" s="62">
        <v>70</v>
      </c>
      <c r="C106" s="59">
        <v>22</v>
      </c>
      <c r="D106" s="231" t="s">
        <v>1748</v>
      </c>
      <c r="E106" s="232">
        <v>500000</v>
      </c>
      <c r="F106" s="67"/>
      <c r="G106" s="67"/>
      <c r="H106" s="67"/>
      <c r="I106" s="67"/>
      <c r="J106" s="67"/>
      <c r="K106" s="67"/>
      <c r="L106" s="117" t="s">
        <v>228</v>
      </c>
      <c r="M106" s="73" t="s">
        <v>1749</v>
      </c>
      <c r="N106" s="69">
        <v>30</v>
      </c>
      <c r="O106" s="75" t="s">
        <v>31</v>
      </c>
      <c r="P106" s="92">
        <v>35</v>
      </c>
      <c r="Q106" s="93" t="s">
        <v>31</v>
      </c>
      <c r="R106" s="68">
        <v>80</v>
      </c>
      <c r="S106" s="855"/>
      <c r="T106" s="67"/>
      <c r="U106" s="67"/>
      <c r="V106" s="67"/>
      <c r="W106" s="67"/>
      <c r="X106" s="68" t="s">
        <v>63</v>
      </c>
      <c r="Y106" s="665" t="s">
        <v>131</v>
      </c>
    </row>
    <row r="107" spans="1:36" s="94" customFormat="1">
      <c r="A107" s="67" t="s">
        <v>85</v>
      </c>
      <c r="B107" s="62">
        <v>71</v>
      </c>
      <c r="C107" s="59">
        <v>23</v>
      </c>
      <c r="D107" s="201" t="s">
        <v>227</v>
      </c>
      <c r="E107" s="202">
        <v>270160</v>
      </c>
      <c r="F107" s="67"/>
      <c r="G107" s="67"/>
      <c r="H107" s="67"/>
      <c r="I107" s="67"/>
      <c r="J107" s="67"/>
      <c r="K107" s="67"/>
      <c r="L107" s="117" t="s">
        <v>228</v>
      </c>
      <c r="M107" s="73"/>
      <c r="N107" s="69">
        <v>1</v>
      </c>
      <c r="O107" s="75" t="s">
        <v>31</v>
      </c>
      <c r="P107" s="92"/>
      <c r="Q107" s="93"/>
      <c r="R107" s="68">
        <v>80</v>
      </c>
      <c r="S107" s="855"/>
      <c r="T107" s="67"/>
      <c r="U107" s="67"/>
      <c r="V107" s="67"/>
      <c r="W107" s="67"/>
      <c r="X107" s="68" t="s">
        <v>63</v>
      </c>
      <c r="Y107" s="665" t="s">
        <v>131</v>
      </c>
      <c r="Z107" s="94" t="s">
        <v>1076</v>
      </c>
    </row>
    <row r="108" spans="1:36" s="66" customFormat="1">
      <c r="B108" s="126"/>
      <c r="C108" s="126"/>
      <c r="D108" s="127"/>
      <c r="H108" s="128"/>
      <c r="K108" s="129"/>
      <c r="L108" s="130"/>
      <c r="M108" s="130"/>
      <c r="N108" s="126"/>
      <c r="O108" s="132"/>
      <c r="P108" s="131"/>
      <c r="Q108" s="131"/>
      <c r="R108" s="133"/>
      <c r="S108" s="862"/>
      <c r="T108" s="65"/>
      <c r="U108" s="65"/>
      <c r="V108" s="65"/>
      <c r="W108" s="65"/>
      <c r="X108" s="133"/>
      <c r="Y108" s="133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</row>
    <row r="109" spans="1:36" s="495" customFormat="1">
      <c r="B109" s="496"/>
      <c r="C109" s="496"/>
      <c r="D109" s="2478" t="s">
        <v>1077</v>
      </c>
      <c r="E109" s="2478"/>
      <c r="F109" s="2478"/>
      <c r="G109" s="2478"/>
      <c r="H109" s="2478"/>
      <c r="I109" s="2478"/>
      <c r="J109" s="2478"/>
      <c r="K109" s="2478"/>
      <c r="L109" s="2478"/>
      <c r="M109" s="2478"/>
      <c r="N109" s="496"/>
      <c r="O109" s="497"/>
      <c r="P109" s="498"/>
      <c r="Q109" s="498"/>
      <c r="R109" s="499"/>
      <c r="S109" s="1398"/>
      <c r="X109" s="133"/>
      <c r="Y109" s="133"/>
    </row>
    <row r="110" spans="1:36" s="66" customFormat="1" ht="21.75" customHeight="1">
      <c r="B110" s="126"/>
      <c r="C110" s="126"/>
      <c r="D110" s="127"/>
      <c r="H110" s="128"/>
      <c r="K110" s="129"/>
      <c r="L110" s="130"/>
      <c r="M110" s="130"/>
      <c r="N110" s="126"/>
      <c r="O110" s="132"/>
      <c r="P110" s="131"/>
      <c r="Q110" s="131"/>
      <c r="R110" s="133"/>
      <c r="S110" s="862"/>
      <c r="T110" s="65"/>
      <c r="U110" s="65"/>
      <c r="V110" s="65"/>
      <c r="W110" s="65"/>
      <c r="X110" s="133"/>
      <c r="Y110" s="133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</row>
    <row r="111" spans="1:36" s="66" customFormat="1" ht="21.75" customHeight="1">
      <c r="B111" s="126"/>
      <c r="C111" s="126"/>
      <c r="D111" s="127"/>
      <c r="H111" s="128"/>
      <c r="K111" s="129"/>
      <c r="L111" s="130"/>
      <c r="M111" s="130"/>
      <c r="N111" s="126"/>
      <c r="O111" s="132"/>
      <c r="P111" s="131"/>
      <c r="Q111" s="131"/>
      <c r="R111" s="133"/>
      <c r="S111" s="862"/>
      <c r="T111" s="65"/>
      <c r="U111" s="65"/>
      <c r="V111" s="65"/>
      <c r="W111" s="65"/>
      <c r="X111" s="133"/>
      <c r="Y111" s="133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</row>
    <row r="112" spans="1:36" s="66" customFormat="1" ht="21.75" customHeight="1">
      <c r="B112" s="126"/>
      <c r="C112" s="126"/>
      <c r="D112" s="127"/>
      <c r="H112" s="128"/>
      <c r="K112" s="129"/>
      <c r="L112" s="130"/>
      <c r="M112" s="130"/>
      <c r="N112" s="126"/>
      <c r="O112" s="132"/>
      <c r="P112" s="131"/>
      <c r="Q112" s="131"/>
      <c r="R112" s="133"/>
      <c r="S112" s="862"/>
      <c r="T112" s="65"/>
      <c r="U112" s="65"/>
      <c r="V112" s="65"/>
      <c r="W112" s="65"/>
      <c r="X112" s="133"/>
      <c r="Y112" s="133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</row>
    <row r="113" spans="2:36" s="66" customFormat="1" ht="21.75" customHeight="1">
      <c r="B113" s="126"/>
      <c r="C113" s="126"/>
      <c r="D113" s="127"/>
      <c r="H113" s="128"/>
      <c r="K113" s="129"/>
      <c r="L113" s="130"/>
      <c r="M113" s="130"/>
      <c r="N113" s="126"/>
      <c r="O113" s="132"/>
      <c r="P113" s="131"/>
      <c r="Q113" s="131"/>
      <c r="R113" s="133"/>
      <c r="S113" s="862"/>
      <c r="T113" s="65"/>
      <c r="U113" s="65"/>
      <c r="V113" s="65"/>
      <c r="W113" s="65"/>
      <c r="X113" s="133"/>
      <c r="Y113" s="133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</row>
    <row r="114" spans="2:36" s="66" customFormat="1" ht="21.75" customHeight="1">
      <c r="B114" s="126"/>
      <c r="C114" s="126"/>
      <c r="D114" s="127"/>
      <c r="H114" s="128"/>
      <c r="K114" s="129"/>
      <c r="L114" s="130"/>
      <c r="M114" s="130"/>
      <c r="N114" s="126"/>
      <c r="O114" s="132"/>
      <c r="P114" s="131"/>
      <c r="Q114" s="131"/>
      <c r="R114" s="133"/>
      <c r="S114" s="862"/>
      <c r="T114" s="65"/>
      <c r="U114" s="65"/>
      <c r="V114" s="65"/>
      <c r="W114" s="65"/>
      <c r="X114" s="133"/>
      <c r="Y114" s="133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</row>
    <row r="115" spans="2:36" s="129" customFormat="1" ht="21.75" customHeight="1">
      <c r="B115" s="126"/>
      <c r="C115" s="126"/>
      <c r="D115" s="127"/>
      <c r="E115" s="66"/>
      <c r="F115" s="66"/>
      <c r="G115" s="66"/>
      <c r="H115" s="128"/>
      <c r="I115" s="66"/>
      <c r="J115" s="66"/>
      <c r="L115" s="130"/>
      <c r="M115" s="130"/>
      <c r="N115" s="126"/>
      <c r="O115" s="132"/>
      <c r="P115" s="131"/>
      <c r="Q115" s="131"/>
      <c r="R115" s="133"/>
      <c r="S115" s="862"/>
      <c r="T115" s="65"/>
      <c r="U115" s="65"/>
      <c r="V115" s="65"/>
      <c r="W115" s="65"/>
      <c r="X115" s="133"/>
      <c r="Y115" s="133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</row>
    <row r="116" spans="2:36" s="129" customFormat="1" ht="21.75" customHeight="1">
      <c r="B116" s="126"/>
      <c r="C116" s="126"/>
      <c r="D116" s="127"/>
      <c r="E116" s="66"/>
      <c r="F116" s="66"/>
      <c r="G116" s="66"/>
      <c r="H116" s="128"/>
      <c r="I116" s="66"/>
      <c r="J116" s="66"/>
      <c r="L116" s="130"/>
      <c r="M116" s="130"/>
      <c r="N116" s="126"/>
      <c r="O116" s="132"/>
      <c r="P116" s="131"/>
      <c r="Q116" s="131"/>
      <c r="R116" s="133"/>
      <c r="S116" s="862"/>
      <c r="T116" s="65"/>
      <c r="U116" s="65"/>
      <c r="V116" s="65"/>
      <c r="W116" s="65"/>
      <c r="X116" s="133"/>
      <c r="Y116" s="133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</row>
    <row r="117" spans="2:36" s="129" customFormat="1" ht="21.75" customHeight="1">
      <c r="B117" s="126"/>
      <c r="C117" s="126"/>
      <c r="D117" s="127"/>
      <c r="E117" s="66"/>
      <c r="F117" s="66"/>
      <c r="G117" s="66"/>
      <c r="H117" s="128"/>
      <c r="I117" s="66"/>
      <c r="J117" s="66"/>
      <c r="L117" s="130"/>
      <c r="M117" s="130"/>
      <c r="N117" s="126"/>
      <c r="O117" s="132"/>
      <c r="P117" s="131"/>
      <c r="Q117" s="131"/>
      <c r="R117" s="133"/>
      <c r="S117" s="862"/>
      <c r="T117" s="65"/>
      <c r="U117" s="65"/>
      <c r="V117" s="65"/>
      <c r="W117" s="65"/>
      <c r="X117" s="133"/>
      <c r="Y117" s="133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</row>
    <row r="118" spans="2:36" s="129" customFormat="1" ht="21.75" customHeight="1">
      <c r="B118" s="126"/>
      <c r="C118" s="126"/>
      <c r="D118" s="127"/>
      <c r="E118" s="66"/>
      <c r="F118" s="66"/>
      <c r="G118" s="66"/>
      <c r="H118" s="128"/>
      <c r="I118" s="66"/>
      <c r="J118" s="66"/>
      <c r="L118" s="130"/>
      <c r="M118" s="130"/>
      <c r="N118" s="126"/>
      <c r="O118" s="132"/>
      <c r="P118" s="131"/>
      <c r="Q118" s="131"/>
      <c r="R118" s="133"/>
      <c r="S118" s="862"/>
      <c r="T118" s="65"/>
      <c r="U118" s="65"/>
      <c r="V118" s="65"/>
      <c r="W118" s="65"/>
      <c r="X118" s="133"/>
      <c r="Y118" s="133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</row>
    <row r="119" spans="2:36" s="129" customFormat="1" ht="21.75" customHeight="1">
      <c r="B119" s="126"/>
      <c r="C119" s="126"/>
      <c r="D119" s="127"/>
      <c r="E119" s="66"/>
      <c r="F119" s="66"/>
      <c r="G119" s="66"/>
      <c r="H119" s="128"/>
      <c r="I119" s="66"/>
      <c r="J119" s="66"/>
      <c r="L119" s="130"/>
      <c r="M119" s="130"/>
      <c r="N119" s="126"/>
      <c r="O119" s="132"/>
      <c r="P119" s="131"/>
      <c r="Q119" s="131"/>
      <c r="R119" s="133"/>
      <c r="S119" s="862"/>
      <c r="T119" s="65"/>
      <c r="U119" s="65"/>
      <c r="V119" s="65"/>
      <c r="W119" s="65"/>
      <c r="X119" s="133"/>
      <c r="Y119" s="133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</row>
    <row r="120" spans="2:36" s="129" customFormat="1" ht="21.75" customHeight="1">
      <c r="B120" s="126"/>
      <c r="C120" s="126"/>
      <c r="D120" s="127"/>
      <c r="E120" s="66"/>
      <c r="F120" s="66"/>
      <c r="G120" s="66"/>
      <c r="H120" s="128"/>
      <c r="I120" s="66"/>
      <c r="J120" s="66"/>
      <c r="L120" s="130"/>
      <c r="M120" s="130"/>
      <c r="N120" s="126"/>
      <c r="O120" s="132"/>
      <c r="P120" s="131"/>
      <c r="Q120" s="131"/>
      <c r="R120" s="133"/>
      <c r="S120" s="862"/>
      <c r="T120" s="65"/>
      <c r="U120" s="65"/>
      <c r="V120" s="65"/>
      <c r="W120" s="65"/>
      <c r="X120" s="133"/>
      <c r="Y120" s="133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</row>
    <row r="121" spans="2:36" s="129" customFormat="1" ht="21.75" customHeight="1">
      <c r="B121" s="126"/>
      <c r="C121" s="126"/>
      <c r="D121" s="127"/>
      <c r="E121" s="66"/>
      <c r="F121" s="66"/>
      <c r="G121" s="66"/>
      <c r="H121" s="128"/>
      <c r="I121" s="66"/>
      <c r="J121" s="66"/>
      <c r="L121" s="130"/>
      <c r="M121" s="130"/>
      <c r="N121" s="126"/>
      <c r="O121" s="132"/>
      <c r="P121" s="131"/>
      <c r="Q121" s="131"/>
      <c r="R121" s="133"/>
      <c r="S121" s="862"/>
      <c r="T121" s="65"/>
      <c r="U121" s="65"/>
      <c r="V121" s="65"/>
      <c r="W121" s="65"/>
      <c r="X121" s="133"/>
      <c r="Y121" s="133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</row>
    <row r="122" spans="2:36" s="129" customFormat="1" ht="21.75" customHeight="1">
      <c r="B122" s="126"/>
      <c r="C122" s="126"/>
      <c r="D122" s="127"/>
      <c r="E122" s="66"/>
      <c r="F122" s="66"/>
      <c r="G122" s="66"/>
      <c r="H122" s="128"/>
      <c r="I122" s="66"/>
      <c r="J122" s="66"/>
      <c r="L122" s="130"/>
      <c r="M122" s="130"/>
      <c r="N122" s="126"/>
      <c r="O122" s="132"/>
      <c r="P122" s="131"/>
      <c r="Q122" s="131"/>
      <c r="R122" s="133"/>
      <c r="S122" s="862"/>
      <c r="T122" s="65"/>
      <c r="U122" s="65"/>
      <c r="V122" s="65"/>
      <c r="W122" s="65"/>
      <c r="X122" s="133"/>
      <c r="Y122" s="133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</row>
    <row r="123" spans="2:36" s="129" customFormat="1" ht="21.75" customHeight="1">
      <c r="B123" s="126"/>
      <c r="C123" s="126"/>
      <c r="D123" s="127"/>
      <c r="E123" s="66"/>
      <c r="F123" s="66"/>
      <c r="G123" s="66"/>
      <c r="H123" s="128"/>
      <c r="I123" s="66"/>
      <c r="J123" s="66"/>
      <c r="L123" s="130"/>
      <c r="M123" s="130"/>
      <c r="N123" s="126"/>
      <c r="O123" s="132"/>
      <c r="P123" s="131"/>
      <c r="Q123" s="131"/>
      <c r="R123" s="133"/>
      <c r="S123" s="862"/>
      <c r="T123" s="65"/>
      <c r="U123" s="65"/>
      <c r="V123" s="65"/>
      <c r="W123" s="65"/>
      <c r="X123" s="133"/>
      <c r="Y123" s="133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</row>
    <row r="124" spans="2:36" s="129" customFormat="1" ht="21.75" customHeight="1">
      <c r="B124" s="126"/>
      <c r="C124" s="126"/>
      <c r="D124" s="127"/>
      <c r="E124" s="66"/>
      <c r="F124" s="66"/>
      <c r="G124" s="66"/>
      <c r="H124" s="128"/>
      <c r="I124" s="66"/>
      <c r="J124" s="66"/>
      <c r="L124" s="130"/>
      <c r="M124" s="130"/>
      <c r="N124" s="126"/>
      <c r="O124" s="132"/>
      <c r="P124" s="131"/>
      <c r="Q124" s="131"/>
      <c r="R124" s="133"/>
      <c r="S124" s="862"/>
      <c r="T124" s="65"/>
      <c r="U124" s="65"/>
      <c r="V124" s="65"/>
      <c r="W124" s="65"/>
      <c r="X124" s="133"/>
      <c r="Y124" s="133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</row>
    <row r="125" spans="2:36" s="129" customFormat="1" ht="21.75" customHeight="1">
      <c r="B125" s="126"/>
      <c r="C125" s="126"/>
      <c r="D125" s="127"/>
      <c r="E125" s="66"/>
      <c r="F125" s="66"/>
      <c r="G125" s="66"/>
      <c r="H125" s="128"/>
      <c r="I125" s="66"/>
      <c r="J125" s="66"/>
      <c r="L125" s="130"/>
      <c r="M125" s="130"/>
      <c r="N125" s="126"/>
      <c r="O125" s="132"/>
      <c r="P125" s="131"/>
      <c r="Q125" s="131"/>
      <c r="R125" s="133"/>
      <c r="S125" s="862"/>
      <c r="T125" s="65"/>
      <c r="U125" s="65"/>
      <c r="V125" s="65"/>
      <c r="W125" s="65"/>
      <c r="X125" s="133"/>
      <c r="Y125" s="133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</row>
    <row r="126" spans="2:36" s="129" customFormat="1" ht="21.75" customHeight="1">
      <c r="B126" s="126"/>
      <c r="C126" s="126"/>
      <c r="D126" s="127"/>
      <c r="E126" s="66"/>
      <c r="F126" s="66"/>
      <c r="G126" s="66"/>
      <c r="H126" s="128"/>
      <c r="I126" s="66"/>
      <c r="J126" s="66"/>
      <c r="L126" s="130"/>
      <c r="M126" s="130"/>
      <c r="N126" s="126"/>
      <c r="O126" s="132"/>
      <c r="P126" s="131"/>
      <c r="Q126" s="131"/>
      <c r="R126" s="133"/>
      <c r="S126" s="862"/>
      <c r="T126" s="65"/>
      <c r="U126" s="65"/>
      <c r="V126" s="65"/>
      <c r="W126" s="65"/>
      <c r="X126" s="133"/>
      <c r="Y126" s="133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</row>
    <row r="127" spans="2:36" s="129" customFormat="1" ht="21.75" customHeight="1">
      <c r="B127" s="126"/>
      <c r="C127" s="126"/>
      <c r="D127" s="127"/>
      <c r="E127" s="66"/>
      <c r="F127" s="66"/>
      <c r="G127" s="66"/>
      <c r="H127" s="128"/>
      <c r="I127" s="66"/>
      <c r="J127" s="66"/>
      <c r="L127" s="130"/>
      <c r="M127" s="130"/>
      <c r="N127" s="126"/>
      <c r="O127" s="132"/>
      <c r="P127" s="131"/>
      <c r="Q127" s="131"/>
      <c r="R127" s="133"/>
      <c r="S127" s="862"/>
      <c r="T127" s="65"/>
      <c r="U127" s="65"/>
      <c r="V127" s="65"/>
      <c r="W127" s="65"/>
      <c r="X127" s="133"/>
      <c r="Y127" s="133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</row>
    <row r="128" spans="2:36" s="129" customFormat="1" ht="21.75" customHeight="1">
      <c r="B128" s="126"/>
      <c r="C128" s="126"/>
      <c r="D128" s="127"/>
      <c r="E128" s="66"/>
      <c r="F128" s="66"/>
      <c r="G128" s="66"/>
      <c r="H128" s="128"/>
      <c r="I128" s="66"/>
      <c r="J128" s="66"/>
      <c r="L128" s="130"/>
      <c r="M128" s="130"/>
      <c r="N128" s="126"/>
      <c r="O128" s="132"/>
      <c r="P128" s="131"/>
      <c r="Q128" s="131"/>
      <c r="R128" s="133"/>
      <c r="S128" s="862"/>
      <c r="T128" s="65"/>
      <c r="U128" s="65"/>
      <c r="V128" s="65"/>
      <c r="W128" s="65"/>
      <c r="X128" s="133"/>
      <c r="Y128" s="133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</row>
    <row r="129" spans="2:36" s="129" customFormat="1" ht="21.75" customHeight="1">
      <c r="B129" s="126"/>
      <c r="C129" s="126"/>
      <c r="D129" s="127"/>
      <c r="E129" s="66"/>
      <c r="F129" s="66"/>
      <c r="G129" s="66"/>
      <c r="H129" s="128"/>
      <c r="I129" s="66"/>
      <c r="J129" s="66"/>
      <c r="L129" s="130"/>
      <c r="M129" s="130"/>
      <c r="N129" s="126"/>
      <c r="O129" s="132"/>
      <c r="P129" s="131"/>
      <c r="Q129" s="131"/>
      <c r="R129" s="133"/>
      <c r="S129" s="862"/>
      <c r="T129" s="65"/>
      <c r="U129" s="65"/>
      <c r="V129" s="65"/>
      <c r="W129" s="65"/>
      <c r="X129" s="133"/>
      <c r="Y129" s="133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</row>
    <row r="130" spans="2:36" s="129" customFormat="1" ht="21.75" customHeight="1">
      <c r="B130" s="126"/>
      <c r="C130" s="126"/>
      <c r="D130" s="127"/>
      <c r="E130" s="66"/>
      <c r="F130" s="66"/>
      <c r="G130" s="66"/>
      <c r="H130" s="128"/>
      <c r="I130" s="66"/>
      <c r="J130" s="66"/>
      <c r="L130" s="130"/>
      <c r="M130" s="130"/>
      <c r="N130" s="126"/>
      <c r="O130" s="132"/>
      <c r="P130" s="131"/>
      <c r="Q130" s="131"/>
      <c r="R130" s="133"/>
      <c r="S130" s="862"/>
      <c r="T130" s="65"/>
      <c r="U130" s="65"/>
      <c r="V130" s="65"/>
      <c r="W130" s="65"/>
      <c r="X130" s="133"/>
      <c r="Y130" s="133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</row>
    <row r="131" spans="2:36" s="129" customFormat="1" ht="21.75" customHeight="1">
      <c r="B131" s="126"/>
      <c r="C131" s="126"/>
      <c r="D131" s="127"/>
      <c r="E131" s="66"/>
      <c r="F131" s="66"/>
      <c r="G131" s="66"/>
      <c r="H131" s="128"/>
      <c r="I131" s="66"/>
      <c r="J131" s="66"/>
      <c r="L131" s="130"/>
      <c r="M131" s="130"/>
      <c r="N131" s="126"/>
      <c r="O131" s="132"/>
      <c r="P131" s="131"/>
      <c r="Q131" s="131"/>
      <c r="R131" s="133"/>
      <c r="S131" s="862"/>
      <c r="T131" s="65"/>
      <c r="U131" s="65"/>
      <c r="V131" s="65"/>
      <c r="W131" s="65"/>
      <c r="X131" s="133"/>
      <c r="Y131" s="133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</row>
    <row r="132" spans="2:36" s="129" customFormat="1" ht="21.75" customHeight="1">
      <c r="B132" s="126"/>
      <c r="C132" s="126"/>
      <c r="D132" s="127"/>
      <c r="E132" s="66"/>
      <c r="F132" s="66"/>
      <c r="G132" s="66"/>
      <c r="H132" s="128"/>
      <c r="I132" s="66"/>
      <c r="J132" s="66"/>
      <c r="L132" s="130"/>
      <c r="M132" s="130"/>
      <c r="N132" s="126"/>
      <c r="O132" s="132"/>
      <c r="P132" s="131"/>
      <c r="Q132" s="131"/>
      <c r="R132" s="133"/>
      <c r="S132" s="862"/>
      <c r="T132" s="65"/>
      <c r="U132" s="65"/>
      <c r="V132" s="65"/>
      <c r="W132" s="65"/>
      <c r="X132" s="133"/>
      <c r="Y132" s="133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</row>
    <row r="133" spans="2:36" s="129" customFormat="1" ht="21.75" customHeight="1">
      <c r="B133" s="126"/>
      <c r="C133" s="126"/>
      <c r="D133" s="127"/>
      <c r="E133" s="66"/>
      <c r="F133" s="66"/>
      <c r="G133" s="66"/>
      <c r="H133" s="128"/>
      <c r="I133" s="66"/>
      <c r="J133" s="66"/>
      <c r="L133" s="130"/>
      <c r="M133" s="130"/>
      <c r="N133" s="126"/>
      <c r="O133" s="132"/>
      <c r="P133" s="131"/>
      <c r="Q133" s="131"/>
      <c r="R133" s="133"/>
      <c r="S133" s="862"/>
      <c r="T133" s="65"/>
      <c r="U133" s="65"/>
      <c r="V133" s="65"/>
      <c r="W133" s="65"/>
      <c r="X133" s="133"/>
      <c r="Y133" s="1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</row>
    <row r="134" spans="2:36" s="129" customFormat="1" ht="21.75" customHeight="1">
      <c r="B134" s="126"/>
      <c r="C134" s="126"/>
      <c r="D134" s="127"/>
      <c r="E134" s="66"/>
      <c r="F134" s="66"/>
      <c r="G134" s="66"/>
      <c r="H134" s="128"/>
      <c r="I134" s="66"/>
      <c r="J134" s="66"/>
      <c r="L134" s="130"/>
      <c r="M134" s="130"/>
      <c r="N134" s="126"/>
      <c r="O134" s="132"/>
      <c r="P134" s="131"/>
      <c r="Q134" s="131"/>
      <c r="R134" s="133"/>
      <c r="S134" s="862"/>
      <c r="T134" s="65"/>
      <c r="U134" s="65"/>
      <c r="V134" s="65"/>
      <c r="W134" s="65"/>
      <c r="X134" s="133"/>
      <c r="Y134" s="1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</row>
    <row r="135" spans="2:36" s="129" customFormat="1" ht="21.75" customHeight="1">
      <c r="B135" s="126"/>
      <c r="C135" s="126"/>
      <c r="D135" s="127"/>
      <c r="E135" s="66"/>
      <c r="F135" s="66"/>
      <c r="G135" s="66"/>
      <c r="H135" s="128"/>
      <c r="I135" s="66"/>
      <c r="J135" s="66"/>
      <c r="L135" s="130"/>
      <c r="M135" s="130"/>
      <c r="N135" s="126"/>
      <c r="O135" s="132"/>
      <c r="P135" s="131"/>
      <c r="Q135" s="131"/>
      <c r="R135" s="133"/>
      <c r="S135" s="862"/>
      <c r="T135" s="65"/>
      <c r="U135" s="65"/>
      <c r="V135" s="65"/>
      <c r="W135" s="65"/>
      <c r="X135" s="133"/>
      <c r="Y135" s="1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</row>
    <row r="136" spans="2:36" s="129" customFormat="1" ht="21.75" customHeight="1">
      <c r="B136" s="126"/>
      <c r="C136" s="126"/>
      <c r="D136" s="127"/>
      <c r="E136" s="66"/>
      <c r="F136" s="66"/>
      <c r="G136" s="66"/>
      <c r="H136" s="128"/>
      <c r="I136" s="66"/>
      <c r="J136" s="66"/>
      <c r="L136" s="130"/>
      <c r="M136" s="130"/>
      <c r="N136" s="126"/>
      <c r="O136" s="132"/>
      <c r="P136" s="131"/>
      <c r="Q136" s="131"/>
      <c r="R136" s="133"/>
      <c r="S136" s="862"/>
      <c r="T136" s="65"/>
      <c r="U136" s="65"/>
      <c r="V136" s="65"/>
      <c r="W136" s="65"/>
      <c r="X136" s="133"/>
      <c r="Y136" s="1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</row>
    <row r="137" spans="2:36" s="129" customFormat="1" ht="21.75" customHeight="1">
      <c r="B137" s="126"/>
      <c r="C137" s="126"/>
      <c r="D137" s="127"/>
      <c r="E137" s="66"/>
      <c r="F137" s="66"/>
      <c r="G137" s="66"/>
      <c r="H137" s="128"/>
      <c r="I137" s="66"/>
      <c r="J137" s="66"/>
      <c r="L137" s="130"/>
      <c r="M137" s="130"/>
      <c r="N137" s="126"/>
      <c r="O137" s="132"/>
      <c r="P137" s="131"/>
      <c r="Q137" s="131"/>
      <c r="R137" s="133"/>
      <c r="S137" s="862"/>
      <c r="T137" s="65"/>
      <c r="U137" s="65"/>
      <c r="V137" s="65"/>
      <c r="W137" s="65"/>
      <c r="X137" s="133"/>
      <c r="Y137" s="1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</row>
    <row r="138" spans="2:36" s="129" customFormat="1" ht="21.75" customHeight="1">
      <c r="B138" s="126"/>
      <c r="C138" s="126"/>
      <c r="D138" s="127"/>
      <c r="E138" s="66"/>
      <c r="F138" s="66"/>
      <c r="G138" s="66"/>
      <c r="H138" s="128"/>
      <c r="I138" s="66"/>
      <c r="J138" s="66"/>
      <c r="L138" s="130"/>
      <c r="M138" s="130"/>
      <c r="N138" s="126"/>
      <c r="O138" s="132"/>
      <c r="P138" s="131"/>
      <c r="Q138" s="131"/>
      <c r="R138" s="133"/>
      <c r="S138" s="862"/>
      <c r="T138" s="65"/>
      <c r="U138" s="65"/>
      <c r="V138" s="65"/>
      <c r="W138" s="65"/>
      <c r="X138" s="133"/>
      <c r="Y138" s="1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</row>
    <row r="139" spans="2:36" s="129" customFormat="1" ht="21.75" customHeight="1">
      <c r="B139" s="126"/>
      <c r="C139" s="126"/>
      <c r="D139" s="127"/>
      <c r="E139" s="66"/>
      <c r="F139" s="66"/>
      <c r="G139" s="66"/>
      <c r="H139" s="128"/>
      <c r="I139" s="66"/>
      <c r="J139" s="66"/>
      <c r="L139" s="130"/>
      <c r="M139" s="130"/>
      <c r="N139" s="126"/>
      <c r="O139" s="132"/>
      <c r="P139" s="131"/>
      <c r="Q139" s="131"/>
      <c r="R139" s="133"/>
      <c r="S139" s="862"/>
      <c r="T139" s="65"/>
      <c r="U139" s="65"/>
      <c r="V139" s="65"/>
      <c r="W139" s="65"/>
      <c r="X139" s="133"/>
      <c r="Y139" s="1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</row>
    <row r="140" spans="2:36" s="129" customFormat="1" ht="21.75" customHeight="1">
      <c r="B140" s="126"/>
      <c r="C140" s="126"/>
      <c r="D140" s="127"/>
      <c r="E140" s="66"/>
      <c r="F140" s="66"/>
      <c r="G140" s="66"/>
      <c r="H140" s="128"/>
      <c r="I140" s="66"/>
      <c r="J140" s="66"/>
      <c r="L140" s="130"/>
      <c r="M140" s="130"/>
      <c r="N140" s="126"/>
      <c r="O140" s="132"/>
      <c r="P140" s="131"/>
      <c r="Q140" s="131"/>
      <c r="R140" s="133"/>
      <c r="S140" s="862"/>
      <c r="T140" s="65"/>
      <c r="U140" s="65"/>
      <c r="V140" s="65"/>
      <c r="W140" s="65"/>
      <c r="X140" s="133"/>
      <c r="Y140" s="1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</row>
    <row r="141" spans="2:36" s="129" customFormat="1" ht="21.75" customHeight="1">
      <c r="B141" s="126"/>
      <c r="C141" s="126"/>
      <c r="D141" s="127"/>
      <c r="E141" s="66"/>
      <c r="F141" s="66"/>
      <c r="G141" s="66"/>
      <c r="H141" s="128"/>
      <c r="I141" s="66"/>
      <c r="J141" s="66"/>
      <c r="L141" s="130"/>
      <c r="M141" s="130"/>
      <c r="N141" s="126"/>
      <c r="O141" s="132"/>
      <c r="P141" s="131"/>
      <c r="Q141" s="131"/>
      <c r="R141" s="133"/>
      <c r="S141" s="862"/>
      <c r="T141" s="65"/>
      <c r="U141" s="65"/>
      <c r="V141" s="65"/>
      <c r="W141" s="65"/>
      <c r="X141" s="133"/>
      <c r="Y141" s="1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</row>
    <row r="142" spans="2:36" s="129" customFormat="1" ht="21.75" customHeight="1">
      <c r="B142" s="126"/>
      <c r="C142" s="126"/>
      <c r="D142" s="127"/>
      <c r="E142" s="66"/>
      <c r="F142" s="66"/>
      <c r="G142" s="66"/>
      <c r="H142" s="128"/>
      <c r="I142" s="66"/>
      <c r="J142" s="66"/>
      <c r="L142" s="130"/>
      <c r="M142" s="130"/>
      <c r="N142" s="126"/>
      <c r="O142" s="132"/>
      <c r="P142" s="131"/>
      <c r="Q142" s="131"/>
      <c r="R142" s="133"/>
      <c r="S142" s="862"/>
      <c r="T142" s="65"/>
      <c r="U142" s="65"/>
      <c r="V142" s="65"/>
      <c r="W142" s="65"/>
      <c r="X142" s="133"/>
      <c r="Y142" s="1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</row>
    <row r="143" spans="2:36" s="129" customFormat="1" ht="21.75" customHeight="1">
      <c r="B143" s="126"/>
      <c r="C143" s="126"/>
      <c r="D143" s="127"/>
      <c r="E143" s="66"/>
      <c r="F143" s="66"/>
      <c r="G143" s="66"/>
      <c r="H143" s="128"/>
      <c r="I143" s="66"/>
      <c r="J143" s="66"/>
      <c r="L143" s="130"/>
      <c r="M143" s="130"/>
      <c r="N143" s="126"/>
      <c r="O143" s="132"/>
      <c r="P143" s="131"/>
      <c r="Q143" s="131"/>
      <c r="R143" s="133"/>
      <c r="S143" s="862"/>
      <c r="T143" s="65"/>
      <c r="U143" s="65"/>
      <c r="V143" s="65"/>
      <c r="W143" s="65"/>
      <c r="X143" s="133"/>
      <c r="Y143" s="1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</row>
    <row r="144" spans="2:36" s="129" customFormat="1" ht="21.75" customHeight="1">
      <c r="B144" s="126"/>
      <c r="C144" s="126"/>
      <c r="D144" s="127"/>
      <c r="E144" s="66"/>
      <c r="F144" s="66"/>
      <c r="G144" s="66"/>
      <c r="H144" s="128"/>
      <c r="I144" s="66"/>
      <c r="J144" s="66"/>
      <c r="L144" s="130"/>
      <c r="M144" s="130"/>
      <c r="N144" s="126"/>
      <c r="O144" s="132"/>
      <c r="P144" s="131"/>
      <c r="Q144" s="131"/>
      <c r="R144" s="133"/>
      <c r="S144" s="862"/>
      <c r="T144" s="65"/>
      <c r="U144" s="65"/>
      <c r="V144" s="65"/>
      <c r="W144" s="65"/>
      <c r="X144" s="133"/>
      <c r="Y144" s="1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</row>
    <row r="145" spans="2:36" s="129" customFormat="1" ht="21.75" customHeight="1">
      <c r="B145" s="126"/>
      <c r="C145" s="126"/>
      <c r="D145" s="127"/>
      <c r="E145" s="66"/>
      <c r="F145" s="66"/>
      <c r="G145" s="66"/>
      <c r="H145" s="128"/>
      <c r="I145" s="66"/>
      <c r="J145" s="66"/>
      <c r="L145" s="130"/>
      <c r="M145" s="130"/>
      <c r="N145" s="126"/>
      <c r="O145" s="132"/>
      <c r="P145" s="131"/>
      <c r="Q145" s="131"/>
      <c r="R145" s="133"/>
      <c r="S145" s="862"/>
      <c r="T145" s="65"/>
      <c r="U145" s="65"/>
      <c r="V145" s="65"/>
      <c r="W145" s="65"/>
      <c r="X145" s="133"/>
      <c r="Y145" s="1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</row>
    <row r="146" spans="2:36" s="129" customFormat="1" ht="21.75" customHeight="1">
      <c r="B146" s="126"/>
      <c r="C146" s="126"/>
      <c r="D146" s="127"/>
      <c r="E146" s="66"/>
      <c r="F146" s="66"/>
      <c r="G146" s="66"/>
      <c r="H146" s="128"/>
      <c r="I146" s="66"/>
      <c r="J146" s="66"/>
      <c r="L146" s="130"/>
      <c r="M146" s="130"/>
      <c r="N146" s="126"/>
      <c r="O146" s="132"/>
      <c r="P146" s="131"/>
      <c r="Q146" s="131"/>
      <c r="R146" s="133"/>
      <c r="S146" s="862"/>
      <c r="T146" s="65"/>
      <c r="U146" s="65"/>
      <c r="V146" s="65"/>
      <c r="W146" s="65"/>
      <c r="X146" s="133"/>
      <c r="Y146" s="1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</row>
    <row r="147" spans="2:36" s="129" customFormat="1" ht="21.75" customHeight="1">
      <c r="B147" s="126"/>
      <c r="C147" s="126"/>
      <c r="D147" s="127"/>
      <c r="E147" s="66"/>
      <c r="F147" s="66"/>
      <c r="G147" s="66"/>
      <c r="H147" s="128"/>
      <c r="I147" s="66"/>
      <c r="J147" s="66"/>
      <c r="L147" s="130"/>
      <c r="M147" s="130"/>
      <c r="N147" s="126"/>
      <c r="O147" s="132"/>
      <c r="P147" s="131"/>
      <c r="Q147" s="131"/>
      <c r="R147" s="133"/>
      <c r="S147" s="862"/>
      <c r="T147" s="65"/>
      <c r="U147" s="65"/>
      <c r="V147" s="65"/>
      <c r="W147" s="65"/>
      <c r="X147" s="133"/>
      <c r="Y147" s="1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</row>
    <row r="148" spans="2:36" s="129" customFormat="1" ht="21.75" customHeight="1">
      <c r="B148" s="126"/>
      <c r="C148" s="126"/>
      <c r="D148" s="127"/>
      <c r="E148" s="66"/>
      <c r="F148" s="66"/>
      <c r="G148" s="66"/>
      <c r="H148" s="128"/>
      <c r="I148" s="66"/>
      <c r="J148" s="66"/>
      <c r="L148" s="130"/>
      <c r="M148" s="130"/>
      <c r="N148" s="126"/>
      <c r="O148" s="132"/>
      <c r="P148" s="131"/>
      <c r="Q148" s="131"/>
      <c r="R148" s="133"/>
      <c r="S148" s="862"/>
      <c r="T148" s="65"/>
      <c r="U148" s="65"/>
      <c r="V148" s="65"/>
      <c r="W148" s="65"/>
      <c r="X148" s="133"/>
      <c r="Y148" s="1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</row>
    <row r="149" spans="2:36" s="129" customFormat="1" ht="21.75" customHeight="1">
      <c r="B149" s="126"/>
      <c r="C149" s="126"/>
      <c r="D149" s="127"/>
      <c r="E149" s="66"/>
      <c r="F149" s="66"/>
      <c r="G149" s="66"/>
      <c r="H149" s="128"/>
      <c r="I149" s="66"/>
      <c r="J149" s="66"/>
      <c r="L149" s="130"/>
      <c r="M149" s="130"/>
      <c r="N149" s="126"/>
      <c r="O149" s="132"/>
      <c r="P149" s="131"/>
      <c r="Q149" s="131"/>
      <c r="R149" s="133"/>
      <c r="S149" s="862"/>
      <c r="T149" s="65"/>
      <c r="U149" s="65"/>
      <c r="V149" s="65"/>
      <c r="W149" s="65"/>
      <c r="X149" s="133"/>
      <c r="Y149" s="1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</row>
    <row r="150" spans="2:36" s="129" customFormat="1" ht="21.75" customHeight="1">
      <c r="B150" s="126"/>
      <c r="C150" s="126"/>
      <c r="D150" s="127"/>
      <c r="E150" s="66"/>
      <c r="F150" s="66"/>
      <c r="G150" s="66"/>
      <c r="H150" s="128"/>
      <c r="I150" s="66"/>
      <c r="J150" s="66"/>
      <c r="L150" s="130"/>
      <c r="M150" s="130"/>
      <c r="N150" s="126"/>
      <c r="O150" s="132"/>
      <c r="P150" s="131"/>
      <c r="Q150" s="131"/>
      <c r="R150" s="133"/>
      <c r="S150" s="862"/>
      <c r="T150" s="65"/>
      <c r="U150" s="65"/>
      <c r="V150" s="65"/>
      <c r="W150" s="65"/>
      <c r="X150" s="133"/>
      <c r="Y150" s="1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</row>
    <row r="151" spans="2:36" s="129" customFormat="1" ht="21.75" customHeight="1">
      <c r="B151" s="126"/>
      <c r="C151" s="126"/>
      <c r="D151" s="127"/>
      <c r="E151" s="66"/>
      <c r="F151" s="66"/>
      <c r="G151" s="66"/>
      <c r="H151" s="128"/>
      <c r="I151" s="66"/>
      <c r="J151" s="66"/>
      <c r="L151" s="130"/>
      <c r="M151" s="130"/>
      <c r="N151" s="126"/>
      <c r="O151" s="132"/>
      <c r="P151" s="131"/>
      <c r="Q151" s="131"/>
      <c r="R151" s="133"/>
      <c r="S151" s="862"/>
      <c r="T151" s="65"/>
      <c r="U151" s="65"/>
      <c r="V151" s="65"/>
      <c r="W151" s="65"/>
      <c r="X151" s="133"/>
      <c r="Y151" s="1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</row>
    <row r="152" spans="2:36" s="129" customFormat="1" ht="21.75" customHeight="1">
      <c r="B152" s="126"/>
      <c r="C152" s="126"/>
      <c r="D152" s="127"/>
      <c r="E152" s="66"/>
      <c r="F152" s="66"/>
      <c r="G152" s="66"/>
      <c r="H152" s="128"/>
      <c r="I152" s="66"/>
      <c r="J152" s="66"/>
      <c r="L152" s="130"/>
      <c r="M152" s="130"/>
      <c r="N152" s="126"/>
      <c r="O152" s="132"/>
      <c r="P152" s="131"/>
      <c r="Q152" s="131"/>
      <c r="R152" s="133"/>
      <c r="S152" s="862"/>
      <c r="T152" s="65"/>
      <c r="U152" s="65"/>
      <c r="V152" s="65"/>
      <c r="W152" s="65"/>
      <c r="X152" s="133"/>
      <c r="Y152" s="1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</row>
    <row r="153" spans="2:36" s="129" customFormat="1" ht="21.75" customHeight="1">
      <c r="B153" s="126"/>
      <c r="C153" s="126"/>
      <c r="D153" s="127"/>
      <c r="E153" s="66"/>
      <c r="F153" s="66"/>
      <c r="G153" s="66"/>
      <c r="H153" s="128"/>
      <c r="I153" s="66"/>
      <c r="J153" s="66"/>
      <c r="L153" s="130"/>
      <c r="M153" s="130"/>
      <c r="N153" s="126"/>
      <c r="O153" s="132"/>
      <c r="P153" s="131"/>
      <c r="Q153" s="131"/>
      <c r="R153" s="133"/>
      <c r="S153" s="862"/>
      <c r="T153" s="65"/>
      <c r="U153" s="65"/>
      <c r="V153" s="65"/>
      <c r="W153" s="65"/>
      <c r="X153" s="133"/>
      <c r="Y153" s="1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</row>
    <row r="154" spans="2:36" s="129" customFormat="1" ht="21.75" customHeight="1">
      <c r="B154" s="126"/>
      <c r="C154" s="126"/>
      <c r="D154" s="127"/>
      <c r="E154" s="66"/>
      <c r="F154" s="66"/>
      <c r="G154" s="66"/>
      <c r="H154" s="128"/>
      <c r="I154" s="66"/>
      <c r="J154" s="66"/>
      <c r="L154" s="130"/>
      <c r="M154" s="130"/>
      <c r="N154" s="126"/>
      <c r="O154" s="132"/>
      <c r="P154" s="131"/>
      <c r="Q154" s="131"/>
      <c r="R154" s="133"/>
      <c r="S154" s="862"/>
      <c r="T154" s="65"/>
      <c r="U154" s="65"/>
      <c r="V154" s="65"/>
      <c r="W154" s="65"/>
      <c r="X154" s="133"/>
      <c r="Y154" s="1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</row>
    <row r="155" spans="2:36" s="129" customFormat="1" ht="21.75" customHeight="1">
      <c r="B155" s="126"/>
      <c r="C155" s="126"/>
      <c r="D155" s="127"/>
      <c r="E155" s="66"/>
      <c r="F155" s="66"/>
      <c r="G155" s="66"/>
      <c r="H155" s="128"/>
      <c r="I155" s="66"/>
      <c r="J155" s="66"/>
      <c r="L155" s="130"/>
      <c r="M155" s="130"/>
      <c r="N155" s="126"/>
      <c r="O155" s="132"/>
      <c r="P155" s="131"/>
      <c r="Q155" s="131"/>
      <c r="R155" s="133"/>
      <c r="S155" s="862"/>
      <c r="T155" s="65"/>
      <c r="U155" s="65"/>
      <c r="V155" s="65"/>
      <c r="W155" s="65"/>
      <c r="X155" s="133"/>
      <c r="Y155" s="1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</row>
    <row r="156" spans="2:36" s="129" customFormat="1" ht="21.75" customHeight="1">
      <c r="B156" s="126"/>
      <c r="C156" s="126"/>
      <c r="D156" s="127"/>
      <c r="E156" s="66"/>
      <c r="F156" s="66"/>
      <c r="G156" s="66"/>
      <c r="H156" s="128"/>
      <c r="I156" s="66"/>
      <c r="J156" s="66"/>
      <c r="L156" s="130"/>
      <c r="M156" s="130"/>
      <c r="N156" s="126"/>
      <c r="O156" s="132"/>
      <c r="P156" s="131"/>
      <c r="Q156" s="131"/>
      <c r="R156" s="133"/>
      <c r="S156" s="862"/>
      <c r="T156" s="65"/>
      <c r="U156" s="65"/>
      <c r="V156" s="65"/>
      <c r="W156" s="65"/>
      <c r="X156" s="133"/>
      <c r="Y156" s="1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</row>
    <row r="157" spans="2:36" s="129" customFormat="1" ht="21.75" customHeight="1">
      <c r="B157" s="126"/>
      <c r="C157" s="126"/>
      <c r="D157" s="127"/>
      <c r="E157" s="66"/>
      <c r="F157" s="66"/>
      <c r="G157" s="66"/>
      <c r="H157" s="128"/>
      <c r="I157" s="66"/>
      <c r="J157" s="66"/>
      <c r="L157" s="130"/>
      <c r="M157" s="130"/>
      <c r="N157" s="126"/>
      <c r="O157" s="132"/>
      <c r="P157" s="131"/>
      <c r="Q157" s="131"/>
      <c r="R157" s="133"/>
      <c r="S157" s="862"/>
      <c r="T157" s="65"/>
      <c r="U157" s="65"/>
      <c r="V157" s="65"/>
      <c r="W157" s="65"/>
      <c r="X157" s="133"/>
      <c r="Y157" s="1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</row>
    <row r="158" spans="2:36" s="129" customFormat="1" ht="21.75" customHeight="1">
      <c r="B158" s="126"/>
      <c r="C158" s="126"/>
      <c r="D158" s="127"/>
      <c r="E158" s="66"/>
      <c r="F158" s="66"/>
      <c r="G158" s="66"/>
      <c r="H158" s="128"/>
      <c r="I158" s="66"/>
      <c r="J158" s="66"/>
      <c r="L158" s="130"/>
      <c r="M158" s="130"/>
      <c r="N158" s="126"/>
      <c r="O158" s="132"/>
      <c r="P158" s="131"/>
      <c r="Q158" s="131"/>
      <c r="R158" s="133"/>
      <c r="S158" s="862"/>
      <c r="T158" s="65"/>
      <c r="U158" s="65"/>
      <c r="V158" s="65"/>
      <c r="W158" s="65"/>
      <c r="X158" s="133"/>
      <c r="Y158" s="1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</row>
    <row r="159" spans="2:36" s="129" customFormat="1" ht="21.75" customHeight="1">
      <c r="B159" s="126"/>
      <c r="C159" s="126"/>
      <c r="D159" s="127"/>
      <c r="E159" s="66"/>
      <c r="F159" s="66"/>
      <c r="G159" s="66"/>
      <c r="H159" s="128"/>
      <c r="I159" s="66"/>
      <c r="J159" s="66"/>
      <c r="L159" s="130"/>
      <c r="M159" s="130"/>
      <c r="N159" s="126"/>
      <c r="O159" s="132"/>
      <c r="P159" s="131"/>
      <c r="Q159" s="131"/>
      <c r="R159" s="133"/>
      <c r="S159" s="862"/>
      <c r="T159" s="65"/>
      <c r="U159" s="65"/>
      <c r="V159" s="65"/>
      <c r="W159" s="65"/>
      <c r="X159" s="133"/>
      <c r="Y159" s="1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</row>
    <row r="160" spans="2:36" s="129" customFormat="1" ht="21.75" customHeight="1">
      <c r="B160" s="126"/>
      <c r="C160" s="126"/>
      <c r="D160" s="127"/>
      <c r="E160" s="66"/>
      <c r="F160" s="66"/>
      <c r="G160" s="66"/>
      <c r="H160" s="128"/>
      <c r="I160" s="66"/>
      <c r="J160" s="66"/>
      <c r="L160" s="130"/>
      <c r="M160" s="130"/>
      <c r="N160" s="126"/>
      <c r="O160" s="132"/>
      <c r="P160" s="131"/>
      <c r="Q160" s="131"/>
      <c r="R160" s="133"/>
      <c r="S160" s="862"/>
      <c r="T160" s="65"/>
      <c r="U160" s="65"/>
      <c r="V160" s="65"/>
      <c r="W160" s="65"/>
      <c r="X160" s="133"/>
      <c r="Y160" s="1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</row>
    <row r="161" spans="2:36" s="129" customFormat="1" ht="21.75" customHeight="1">
      <c r="B161" s="126"/>
      <c r="C161" s="126"/>
      <c r="D161" s="127"/>
      <c r="E161" s="66"/>
      <c r="F161" s="66"/>
      <c r="G161" s="66"/>
      <c r="H161" s="128"/>
      <c r="I161" s="66"/>
      <c r="J161" s="66"/>
      <c r="L161" s="130"/>
      <c r="M161" s="130"/>
      <c r="N161" s="126"/>
      <c r="O161" s="132"/>
      <c r="P161" s="131"/>
      <c r="Q161" s="131"/>
      <c r="R161" s="133"/>
      <c r="S161" s="862"/>
      <c r="T161" s="65"/>
      <c r="U161" s="65"/>
      <c r="V161" s="65"/>
      <c r="W161" s="65"/>
      <c r="X161" s="133"/>
      <c r="Y161" s="1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</row>
    <row r="162" spans="2:36" s="129" customFormat="1" ht="21.75" customHeight="1">
      <c r="B162" s="126"/>
      <c r="C162" s="126"/>
      <c r="D162" s="127"/>
      <c r="E162" s="66"/>
      <c r="F162" s="66"/>
      <c r="G162" s="66"/>
      <c r="H162" s="128"/>
      <c r="I162" s="66"/>
      <c r="J162" s="66"/>
      <c r="L162" s="130"/>
      <c r="M162" s="130"/>
      <c r="N162" s="126"/>
      <c r="O162" s="132"/>
      <c r="P162" s="131"/>
      <c r="Q162" s="131"/>
      <c r="R162" s="133"/>
      <c r="S162" s="862"/>
      <c r="T162" s="65"/>
      <c r="U162" s="65"/>
      <c r="V162" s="65"/>
      <c r="W162" s="65"/>
      <c r="X162" s="133"/>
      <c r="Y162" s="1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</row>
    <row r="163" spans="2:36" s="129" customFormat="1" ht="21.75" customHeight="1">
      <c r="B163" s="126"/>
      <c r="C163" s="126"/>
      <c r="D163" s="127"/>
      <c r="E163" s="66"/>
      <c r="F163" s="66"/>
      <c r="G163" s="66"/>
      <c r="H163" s="128"/>
      <c r="I163" s="66"/>
      <c r="J163" s="66"/>
      <c r="L163" s="130"/>
      <c r="M163" s="130"/>
      <c r="N163" s="126"/>
      <c r="O163" s="132"/>
      <c r="P163" s="131"/>
      <c r="Q163" s="131"/>
      <c r="R163" s="133"/>
      <c r="S163" s="862"/>
      <c r="T163" s="65"/>
      <c r="U163" s="65"/>
      <c r="V163" s="65"/>
      <c r="W163" s="65"/>
      <c r="X163" s="133"/>
      <c r="Y163" s="1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</row>
    <row r="164" spans="2:36" s="129" customFormat="1" ht="21.75" customHeight="1">
      <c r="B164" s="126"/>
      <c r="C164" s="126"/>
      <c r="D164" s="127"/>
      <c r="E164" s="66"/>
      <c r="F164" s="66"/>
      <c r="G164" s="66"/>
      <c r="H164" s="128"/>
      <c r="I164" s="66"/>
      <c r="J164" s="66"/>
      <c r="L164" s="130"/>
      <c r="M164" s="130"/>
      <c r="N164" s="126"/>
      <c r="O164" s="132"/>
      <c r="P164" s="131"/>
      <c r="Q164" s="131"/>
      <c r="R164" s="133"/>
      <c r="S164" s="862"/>
      <c r="T164" s="65"/>
      <c r="U164" s="65"/>
      <c r="V164" s="65"/>
      <c r="W164" s="65"/>
      <c r="X164" s="133"/>
      <c r="Y164" s="1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</row>
    <row r="165" spans="2:36" s="129" customFormat="1" ht="21.75" customHeight="1">
      <c r="B165" s="126"/>
      <c r="C165" s="126"/>
      <c r="D165" s="127"/>
      <c r="E165" s="66"/>
      <c r="F165" s="66"/>
      <c r="G165" s="66"/>
      <c r="H165" s="128"/>
      <c r="I165" s="66"/>
      <c r="J165" s="66"/>
      <c r="L165" s="130"/>
      <c r="M165" s="130"/>
      <c r="N165" s="126"/>
      <c r="O165" s="132"/>
      <c r="P165" s="131"/>
      <c r="Q165" s="131"/>
      <c r="R165" s="133"/>
      <c r="S165" s="862"/>
      <c r="T165" s="65"/>
      <c r="U165" s="65"/>
      <c r="V165" s="65"/>
      <c r="W165" s="65"/>
      <c r="X165" s="133"/>
      <c r="Y165" s="1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</row>
    <row r="166" spans="2:36" s="129" customFormat="1" ht="21.75" customHeight="1">
      <c r="B166" s="126"/>
      <c r="C166" s="126"/>
      <c r="D166" s="127"/>
      <c r="E166" s="66"/>
      <c r="F166" s="66"/>
      <c r="G166" s="66"/>
      <c r="H166" s="128"/>
      <c r="I166" s="66"/>
      <c r="J166" s="66"/>
      <c r="L166" s="130"/>
      <c r="M166" s="130"/>
      <c r="N166" s="126"/>
      <c r="O166" s="132"/>
      <c r="P166" s="131"/>
      <c r="Q166" s="131"/>
      <c r="R166" s="133"/>
      <c r="S166" s="862"/>
      <c r="T166" s="65"/>
      <c r="U166" s="65"/>
      <c r="V166" s="65"/>
      <c r="W166" s="65"/>
      <c r="X166" s="133"/>
      <c r="Y166" s="1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</row>
    <row r="167" spans="2:36" s="129" customFormat="1" ht="21.75" customHeight="1">
      <c r="B167" s="126"/>
      <c r="C167" s="126"/>
      <c r="D167" s="127"/>
      <c r="E167" s="66"/>
      <c r="F167" s="66"/>
      <c r="G167" s="66"/>
      <c r="H167" s="128"/>
      <c r="I167" s="66"/>
      <c r="J167" s="66"/>
      <c r="L167" s="130"/>
      <c r="M167" s="130"/>
      <c r="N167" s="126"/>
      <c r="O167" s="132"/>
      <c r="P167" s="131"/>
      <c r="Q167" s="131"/>
      <c r="R167" s="133"/>
      <c r="S167" s="862"/>
      <c r="T167" s="65"/>
      <c r="U167" s="65"/>
      <c r="V167" s="65"/>
      <c r="W167" s="65"/>
      <c r="X167" s="133"/>
      <c r="Y167" s="1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</row>
    <row r="168" spans="2:36" s="10" customFormat="1" ht="21.75" customHeight="1">
      <c r="B168" s="6"/>
      <c r="C168" s="6"/>
      <c r="D168" s="7"/>
      <c r="E168" s="8"/>
      <c r="F168" s="8"/>
      <c r="G168" s="8"/>
      <c r="H168" s="9"/>
      <c r="I168" s="8"/>
      <c r="J168" s="8"/>
      <c r="L168" s="11"/>
      <c r="M168" s="397"/>
      <c r="N168" s="13"/>
      <c r="O168" s="14"/>
      <c r="P168" s="12"/>
      <c r="Q168" s="12"/>
      <c r="R168" s="15"/>
      <c r="S168" s="906"/>
      <c r="T168" s="16"/>
      <c r="U168" s="16"/>
      <c r="V168" s="16"/>
      <c r="W168" s="16"/>
      <c r="X168" s="137"/>
      <c r="Y168" s="15"/>
      <c r="Z168" s="16"/>
      <c r="AA168" s="16"/>
      <c r="AB168" s="16"/>
      <c r="AC168" s="16"/>
      <c r="AD168" s="16"/>
      <c r="AE168" s="134"/>
      <c r="AF168" s="134"/>
      <c r="AG168" s="134"/>
      <c r="AH168" s="134"/>
      <c r="AI168" s="134"/>
      <c r="AJ168" s="134"/>
    </row>
    <row r="169" spans="2:36" s="10" customFormat="1" ht="21.75" customHeight="1">
      <c r="B169" s="6"/>
      <c r="C169" s="6"/>
      <c r="D169" s="7"/>
      <c r="E169" s="8"/>
      <c r="F169" s="8"/>
      <c r="G169" s="8"/>
      <c r="H169" s="9"/>
      <c r="I169" s="8"/>
      <c r="J169" s="8"/>
      <c r="L169" s="11"/>
      <c r="M169" s="397"/>
      <c r="N169" s="13"/>
      <c r="O169" s="14"/>
      <c r="P169" s="12"/>
      <c r="Q169" s="12"/>
      <c r="R169" s="15"/>
      <c r="S169" s="906"/>
      <c r="T169" s="16"/>
      <c r="U169" s="16"/>
      <c r="V169" s="16"/>
      <c r="W169" s="16"/>
      <c r="X169" s="137"/>
      <c r="Y169" s="15"/>
      <c r="Z169" s="16"/>
      <c r="AA169" s="16"/>
      <c r="AB169" s="16"/>
      <c r="AC169" s="16"/>
      <c r="AD169" s="16"/>
      <c r="AE169" s="134"/>
      <c r="AF169" s="134"/>
      <c r="AG169" s="134"/>
      <c r="AH169" s="134"/>
      <c r="AI169" s="134"/>
      <c r="AJ169" s="134"/>
    </row>
    <row r="170" spans="2:36" s="10" customFormat="1" ht="21.75" customHeight="1">
      <c r="B170" s="6"/>
      <c r="C170" s="6"/>
      <c r="D170" s="7"/>
      <c r="E170" s="8"/>
      <c r="F170" s="8"/>
      <c r="G170" s="8"/>
      <c r="H170" s="9"/>
      <c r="I170" s="8"/>
      <c r="J170" s="8"/>
      <c r="L170" s="11"/>
      <c r="M170" s="397"/>
      <c r="N170" s="13"/>
      <c r="O170" s="14"/>
      <c r="P170" s="12"/>
      <c r="Q170" s="12"/>
      <c r="R170" s="15"/>
      <c r="S170" s="906"/>
      <c r="T170" s="16"/>
      <c r="U170" s="16"/>
      <c r="V170" s="16"/>
      <c r="W170" s="16"/>
      <c r="X170" s="137"/>
      <c r="Y170" s="15"/>
      <c r="Z170" s="16"/>
      <c r="AA170" s="16"/>
      <c r="AB170" s="16"/>
      <c r="AC170" s="16"/>
      <c r="AD170" s="16"/>
      <c r="AE170" s="134"/>
      <c r="AF170" s="134"/>
      <c r="AG170" s="134"/>
      <c r="AH170" s="134"/>
      <c r="AI170" s="134"/>
      <c r="AJ170" s="134"/>
    </row>
    <row r="171" spans="2:36" s="10" customFormat="1" ht="21.75" customHeight="1">
      <c r="B171" s="6"/>
      <c r="C171" s="6"/>
      <c r="D171" s="7"/>
      <c r="E171" s="8"/>
      <c r="F171" s="8"/>
      <c r="G171" s="8"/>
      <c r="H171" s="9"/>
      <c r="I171" s="8"/>
      <c r="J171" s="8"/>
      <c r="L171" s="11"/>
      <c r="M171" s="397"/>
      <c r="N171" s="13"/>
      <c r="O171" s="14"/>
      <c r="P171" s="12"/>
      <c r="Q171" s="12"/>
      <c r="R171" s="15"/>
      <c r="S171" s="906"/>
      <c r="T171" s="16"/>
      <c r="U171" s="16"/>
      <c r="V171" s="16"/>
      <c r="W171" s="16"/>
      <c r="X171" s="137"/>
      <c r="Y171" s="15"/>
      <c r="Z171" s="16"/>
      <c r="AA171" s="16"/>
      <c r="AB171" s="16"/>
      <c r="AC171" s="16"/>
      <c r="AD171" s="16"/>
      <c r="AE171" s="134"/>
      <c r="AF171" s="134"/>
      <c r="AG171" s="134"/>
      <c r="AH171" s="134"/>
      <c r="AI171" s="134"/>
      <c r="AJ171" s="134"/>
    </row>
    <row r="172" spans="2:36" s="10" customFormat="1" ht="21.75" customHeight="1">
      <c r="B172" s="6"/>
      <c r="C172" s="6"/>
      <c r="D172" s="7"/>
      <c r="E172" s="8"/>
      <c r="F172" s="8"/>
      <c r="G172" s="8"/>
      <c r="H172" s="9"/>
      <c r="I172" s="8"/>
      <c r="J172" s="8"/>
      <c r="L172" s="11"/>
      <c r="M172" s="397"/>
      <c r="N172" s="13"/>
      <c r="O172" s="14"/>
      <c r="P172" s="12"/>
      <c r="Q172" s="12"/>
      <c r="R172" s="15"/>
      <c r="S172" s="906"/>
      <c r="T172" s="16"/>
      <c r="U172" s="16"/>
      <c r="V172" s="16"/>
      <c r="W172" s="16"/>
      <c r="X172" s="137"/>
      <c r="Y172" s="15"/>
      <c r="Z172" s="16"/>
      <c r="AA172" s="16"/>
      <c r="AB172" s="16"/>
      <c r="AC172" s="16"/>
      <c r="AD172" s="16"/>
      <c r="AE172" s="134"/>
      <c r="AF172" s="134"/>
      <c r="AG172" s="134"/>
      <c r="AH172" s="134"/>
      <c r="AI172" s="134"/>
      <c r="AJ172" s="134"/>
    </row>
    <row r="173" spans="2:36" s="10" customFormat="1" ht="21.75" customHeight="1">
      <c r="B173" s="6"/>
      <c r="C173" s="6"/>
      <c r="D173" s="7"/>
      <c r="E173" s="8"/>
      <c r="F173" s="8"/>
      <c r="G173" s="8"/>
      <c r="H173" s="9"/>
      <c r="I173" s="8"/>
      <c r="J173" s="8"/>
      <c r="L173" s="11"/>
      <c r="M173" s="397"/>
      <c r="N173" s="13"/>
      <c r="O173" s="14"/>
      <c r="P173" s="12"/>
      <c r="Q173" s="12"/>
      <c r="R173" s="15"/>
      <c r="S173" s="906"/>
      <c r="T173" s="16"/>
      <c r="U173" s="16"/>
      <c r="V173" s="16"/>
      <c r="W173" s="16"/>
      <c r="X173" s="137"/>
      <c r="Y173" s="15"/>
      <c r="Z173" s="16"/>
      <c r="AA173" s="16"/>
      <c r="AB173" s="16"/>
      <c r="AC173" s="16"/>
      <c r="AD173" s="16"/>
      <c r="AE173" s="134"/>
      <c r="AF173" s="134"/>
      <c r="AG173" s="134"/>
      <c r="AH173" s="134"/>
      <c r="AI173" s="134"/>
      <c r="AJ173" s="134"/>
    </row>
    <row r="174" spans="2:36" s="10" customFormat="1" ht="21.75" customHeight="1">
      <c r="B174" s="6"/>
      <c r="C174" s="6"/>
      <c r="D174" s="7"/>
      <c r="E174" s="8"/>
      <c r="F174" s="8"/>
      <c r="G174" s="8"/>
      <c r="H174" s="9"/>
      <c r="I174" s="8"/>
      <c r="J174" s="8"/>
      <c r="L174" s="11"/>
      <c r="M174" s="397"/>
      <c r="N174" s="13"/>
      <c r="O174" s="14"/>
      <c r="P174" s="12"/>
      <c r="Q174" s="12"/>
      <c r="R174" s="15"/>
      <c r="S174" s="906"/>
      <c r="T174" s="16"/>
      <c r="U174" s="16"/>
      <c r="V174" s="16"/>
      <c r="W174" s="16"/>
      <c r="X174" s="137"/>
      <c r="Y174" s="15"/>
      <c r="Z174" s="16"/>
      <c r="AA174" s="16"/>
      <c r="AB174" s="16"/>
      <c r="AC174" s="16"/>
      <c r="AD174" s="16"/>
      <c r="AE174" s="134"/>
      <c r="AF174" s="134"/>
      <c r="AG174" s="134"/>
      <c r="AH174" s="134"/>
      <c r="AI174" s="134"/>
      <c r="AJ174" s="134"/>
    </row>
  </sheetData>
  <mergeCells count="20">
    <mergeCell ref="D109:M109"/>
    <mergeCell ref="D4:D6"/>
    <mergeCell ref="E4:G4"/>
    <mergeCell ref="H4:J4"/>
    <mergeCell ref="L4:M4"/>
    <mergeCell ref="L5:M5"/>
    <mergeCell ref="N6:O6"/>
    <mergeCell ref="P6:Q6"/>
    <mergeCell ref="U104:W104"/>
    <mergeCell ref="B2:X2"/>
    <mergeCell ref="B1:X1"/>
    <mergeCell ref="N4:T4"/>
    <mergeCell ref="U4:U5"/>
    <mergeCell ref="V4:V5"/>
    <mergeCell ref="W4:W5"/>
    <mergeCell ref="N5:Q5"/>
    <mergeCell ref="R5:S5"/>
    <mergeCell ref="T88:W88"/>
    <mergeCell ref="T83:W83"/>
    <mergeCell ref="T72:W72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35"/>
  <sheetViews>
    <sheetView view="pageBreakPreview" topLeftCell="E39" zoomScale="80" zoomScaleNormal="100" zoomScaleSheetLayoutView="80" workbookViewId="0">
      <selection activeCell="C69" sqref="C69"/>
    </sheetView>
  </sheetViews>
  <sheetFormatPr defaultRowHeight="23.25"/>
  <cols>
    <col min="1" max="1" width="7.5" style="6" hidden="1" customWidth="1"/>
    <col min="2" max="3" width="3.375" style="6" customWidth="1"/>
    <col min="4" max="4" width="50.625" style="7" customWidth="1"/>
    <col min="5" max="6" width="9.625" style="8" customWidth="1"/>
    <col min="7" max="7" width="11" style="8" customWidth="1"/>
    <col min="8" max="8" width="9.625" style="9" customWidth="1"/>
    <col min="9" max="9" width="9.625" style="8" customWidth="1"/>
    <col min="10" max="10" width="11" style="8" customWidth="1"/>
    <col min="11" max="11" width="8.625" style="10" customWidth="1"/>
    <col min="12" max="12" width="8.125" style="11" customWidth="1"/>
    <col min="13" max="13" width="11.25" style="12" customWidth="1"/>
    <col min="14" max="14" width="5.5" style="13" customWidth="1"/>
    <col min="15" max="15" width="5.5" style="14" customWidth="1"/>
    <col min="16" max="17" width="5.5" style="12" customWidth="1"/>
    <col min="18" max="18" width="7.625" style="15" customWidth="1"/>
    <col min="19" max="19" width="7.625" style="16" customWidth="1"/>
    <col min="20" max="20" width="11" style="16" customWidth="1"/>
    <col min="21" max="23" width="9.875" style="16" customWidth="1"/>
    <col min="24" max="24" width="7.625" style="15" customWidth="1"/>
    <col min="25" max="25" width="8" style="15" customWidth="1"/>
    <col min="26" max="26" width="9" style="16"/>
    <col min="27" max="27" width="14.75" style="16" customWidth="1"/>
    <col min="28" max="30" width="9" style="16"/>
    <col min="31" max="36" width="9" style="134"/>
    <col min="37" max="16384" width="9" style="8"/>
  </cols>
  <sheetData>
    <row r="1" spans="1:36" s="1330" customFormat="1" ht="28.5" customHeight="1">
      <c r="A1" s="1336"/>
      <c r="B1" s="1336"/>
      <c r="C1" s="1336"/>
      <c r="D1" s="2436" t="s">
        <v>0</v>
      </c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1333"/>
      <c r="Y1" s="1333"/>
    </row>
    <row r="2" spans="1:36" s="1334" customFormat="1" ht="28.5" customHeight="1">
      <c r="A2" s="1332"/>
      <c r="B2" s="1332"/>
      <c r="C2" s="1332"/>
      <c r="D2" s="2436" t="s">
        <v>1</v>
      </c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1333"/>
      <c r="Y2" s="1337"/>
    </row>
    <row r="3" spans="1:36" ht="27" customHeight="1">
      <c r="C3" s="396"/>
      <c r="Y3" s="746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22" customFormat="1" ht="21.75" customHeight="1">
      <c r="A4" s="17"/>
      <c r="B4" s="18"/>
      <c r="C4" s="19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21" t="s">
        <v>19</v>
      </c>
      <c r="Y4" s="663" t="s">
        <v>1266</v>
      </c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29"/>
      <c r="Y5" s="664" t="s">
        <v>1408</v>
      </c>
    </row>
    <row r="6" spans="1:3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37" t="s">
        <v>24</v>
      </c>
      <c r="U6" s="38" t="s">
        <v>25</v>
      </c>
      <c r="V6" s="39" t="s">
        <v>26</v>
      </c>
      <c r="W6" s="39" t="s">
        <v>26</v>
      </c>
      <c r="X6" s="39"/>
      <c r="Y6" s="991" t="s">
        <v>1409</v>
      </c>
    </row>
    <row r="7" spans="1:36" s="50" customFormat="1">
      <c r="A7" s="40"/>
      <c r="B7" s="40"/>
      <c r="C7" s="41"/>
      <c r="D7" s="42" t="s">
        <v>27</v>
      </c>
      <c r="E7" s="43"/>
      <c r="F7" s="43"/>
      <c r="G7" s="43"/>
      <c r="H7" s="43"/>
      <c r="I7" s="43"/>
      <c r="J7" s="43"/>
      <c r="K7" s="44"/>
      <c r="L7" s="45"/>
      <c r="M7" s="46"/>
      <c r="N7" s="40"/>
      <c r="O7" s="47"/>
      <c r="P7" s="48"/>
      <c r="Q7" s="49"/>
      <c r="R7" s="44"/>
      <c r="S7" s="46"/>
      <c r="T7" s="46"/>
      <c r="U7" s="46"/>
      <c r="V7" s="46"/>
      <c r="W7" s="46"/>
      <c r="X7" s="44"/>
      <c r="Y7" s="739"/>
    </row>
    <row r="8" spans="1:36" s="66" customFormat="1" ht="46.5">
      <c r="A8" s="51" t="s">
        <v>28</v>
      </c>
      <c r="B8" s="966">
        <v>1</v>
      </c>
      <c r="C8" s="53">
        <v>1</v>
      </c>
      <c r="D8" s="54" t="s">
        <v>29</v>
      </c>
      <c r="E8" s="55">
        <v>50000</v>
      </c>
      <c r="F8" s="56"/>
      <c r="G8" s="56"/>
      <c r="H8" s="56"/>
      <c r="I8" s="56"/>
      <c r="J8" s="56"/>
      <c r="K8" s="56"/>
      <c r="L8" s="57" t="s">
        <v>30</v>
      </c>
      <c r="M8" s="58"/>
      <c r="N8" s="59">
        <v>50</v>
      </c>
      <c r="O8" s="60" t="s">
        <v>31</v>
      </c>
      <c r="P8" s="61"/>
      <c r="Q8" s="60"/>
      <c r="R8" s="62">
        <v>80</v>
      </c>
      <c r="S8" s="63"/>
      <c r="T8" s="64"/>
      <c r="U8" s="64"/>
      <c r="V8" s="64"/>
      <c r="W8" s="64"/>
      <c r="X8" s="62" t="s">
        <v>32</v>
      </c>
      <c r="Y8" s="665" t="s">
        <v>131</v>
      </c>
      <c r="Z8" s="65" t="s">
        <v>33</v>
      </c>
    </row>
    <row r="9" spans="1:36" s="78" customFormat="1" ht="46.5">
      <c r="A9" s="67" t="s">
        <v>28</v>
      </c>
      <c r="B9" s="68">
        <v>2</v>
      </c>
      <c r="C9" s="69">
        <v>2</v>
      </c>
      <c r="D9" s="54" t="s">
        <v>34</v>
      </c>
      <c r="E9" s="70"/>
      <c r="F9" s="71"/>
      <c r="G9" s="71">
        <v>5600</v>
      </c>
      <c r="H9" s="71"/>
      <c r="I9" s="72"/>
      <c r="J9" s="72"/>
      <c r="K9" s="72"/>
      <c r="L9" s="73" t="s">
        <v>35</v>
      </c>
      <c r="M9" s="74"/>
      <c r="N9" s="69">
        <v>35</v>
      </c>
      <c r="O9" s="75" t="s">
        <v>31</v>
      </c>
      <c r="P9" s="76"/>
      <c r="Q9" s="77"/>
      <c r="R9" s="68">
        <v>80</v>
      </c>
      <c r="S9" s="72"/>
      <c r="T9" s="72"/>
      <c r="U9" s="72"/>
      <c r="V9" s="72"/>
      <c r="W9" s="72"/>
      <c r="X9" s="68" t="s">
        <v>36</v>
      </c>
      <c r="Y9" s="665" t="s">
        <v>131</v>
      </c>
    </row>
    <row r="10" spans="1:36" s="78" customFormat="1" ht="46.5">
      <c r="A10" s="67" t="s">
        <v>28</v>
      </c>
      <c r="B10" s="68">
        <v>3</v>
      </c>
      <c r="C10" s="69">
        <v>3</v>
      </c>
      <c r="D10" s="79" t="s">
        <v>37</v>
      </c>
      <c r="E10" s="80"/>
      <c r="F10" s="71"/>
      <c r="G10" s="71">
        <v>89000</v>
      </c>
      <c r="H10" s="71"/>
      <c r="I10" s="72"/>
      <c r="J10" s="72"/>
      <c r="K10" s="72"/>
      <c r="L10" s="73" t="s">
        <v>35</v>
      </c>
      <c r="M10" s="74"/>
      <c r="N10" s="69">
        <v>15</v>
      </c>
      <c r="O10" s="75" t="s">
        <v>31</v>
      </c>
      <c r="P10" s="76"/>
      <c r="Q10" s="77"/>
      <c r="R10" s="68">
        <v>80</v>
      </c>
      <c r="S10" s="72"/>
      <c r="T10" s="72"/>
      <c r="U10" s="72"/>
      <c r="V10" s="72"/>
      <c r="W10" s="72"/>
      <c r="X10" s="68" t="s">
        <v>36</v>
      </c>
      <c r="Y10" s="665" t="s">
        <v>131</v>
      </c>
    </row>
    <row r="11" spans="1:36" s="50" customFormat="1">
      <c r="A11" s="40"/>
      <c r="B11" s="40"/>
      <c r="C11" s="41"/>
      <c r="D11" s="42" t="s">
        <v>38</v>
      </c>
      <c r="E11" s="43"/>
      <c r="F11" s="43"/>
      <c r="G11" s="43"/>
      <c r="H11" s="43"/>
      <c r="I11" s="43"/>
      <c r="J11" s="43"/>
      <c r="K11" s="43"/>
      <c r="L11" s="45"/>
      <c r="M11" s="46"/>
      <c r="N11" s="40"/>
      <c r="O11" s="47"/>
      <c r="P11" s="48"/>
      <c r="Q11" s="49"/>
      <c r="R11" s="44"/>
      <c r="S11" s="46"/>
      <c r="T11" s="46"/>
      <c r="U11" s="46"/>
      <c r="V11" s="46"/>
      <c r="W11" s="747"/>
      <c r="X11" s="667"/>
      <c r="Y11" s="748"/>
    </row>
    <row r="12" spans="1:36" s="65" customFormat="1">
      <c r="A12" s="59" t="s">
        <v>39</v>
      </c>
      <c r="B12" s="62">
        <v>4</v>
      </c>
      <c r="C12" s="81">
        <v>1</v>
      </c>
      <c r="D12" s="82" t="s">
        <v>40</v>
      </c>
      <c r="E12" s="55">
        <v>500000</v>
      </c>
      <c r="F12" s="64"/>
      <c r="G12" s="64"/>
      <c r="H12" s="83">
        <v>500000</v>
      </c>
      <c r="I12" s="64"/>
      <c r="J12" s="64"/>
      <c r="K12" s="450">
        <f>SUM(E12-H12)</f>
        <v>0</v>
      </c>
      <c r="L12" s="84">
        <v>20821</v>
      </c>
      <c r="M12" s="189" t="s">
        <v>1400</v>
      </c>
      <c r="N12" s="59">
        <v>100</v>
      </c>
      <c r="O12" s="85" t="s">
        <v>31</v>
      </c>
      <c r="P12" s="1002" t="s">
        <v>1353</v>
      </c>
      <c r="Q12" s="60"/>
      <c r="R12" s="62">
        <v>80</v>
      </c>
      <c r="S12" s="1002" t="s">
        <v>1353</v>
      </c>
      <c r="T12" s="64"/>
      <c r="U12" s="163" t="s">
        <v>131</v>
      </c>
      <c r="V12" s="163" t="s">
        <v>131</v>
      </c>
      <c r="W12" s="163" t="s">
        <v>131</v>
      </c>
      <c r="X12" s="62" t="s">
        <v>41</v>
      </c>
      <c r="Y12" s="665" t="s">
        <v>170</v>
      </c>
      <c r="Z12" s="65" t="s">
        <v>42</v>
      </c>
    </row>
    <row r="13" spans="1:36" s="65" customFormat="1">
      <c r="A13" s="59" t="s">
        <v>39</v>
      </c>
      <c r="B13" s="62">
        <v>5</v>
      </c>
      <c r="C13" s="81">
        <v>2</v>
      </c>
      <c r="D13" s="86" t="s">
        <v>43</v>
      </c>
      <c r="E13" s="55">
        <v>320000</v>
      </c>
      <c r="F13" s="64"/>
      <c r="G13" s="64"/>
      <c r="H13" s="1002" t="s">
        <v>1353</v>
      </c>
      <c r="I13" s="64"/>
      <c r="J13" s="64"/>
      <c r="K13" s="62"/>
      <c r="L13" s="57" t="s">
        <v>44</v>
      </c>
      <c r="M13" s="189" t="s">
        <v>998</v>
      </c>
      <c r="N13" s="59">
        <v>100</v>
      </c>
      <c r="O13" s="85" t="s">
        <v>31</v>
      </c>
      <c r="P13" s="1002" t="s">
        <v>1353</v>
      </c>
      <c r="Q13" s="60"/>
      <c r="R13" s="62">
        <v>80</v>
      </c>
      <c r="S13" s="1002" t="s">
        <v>1353</v>
      </c>
      <c r="T13" s="64"/>
      <c r="U13" s="163" t="s">
        <v>131</v>
      </c>
      <c r="V13" s="163" t="s">
        <v>131</v>
      </c>
      <c r="W13" s="163" t="s">
        <v>131</v>
      </c>
      <c r="X13" s="62" t="s">
        <v>41</v>
      </c>
      <c r="Y13" s="665" t="s">
        <v>170</v>
      </c>
      <c r="Z13" s="65" t="s">
        <v>33</v>
      </c>
    </row>
    <row r="14" spans="1:36" s="65" customFormat="1">
      <c r="A14" s="59" t="s">
        <v>39</v>
      </c>
      <c r="B14" s="62">
        <v>6</v>
      </c>
      <c r="C14" s="81">
        <v>3</v>
      </c>
      <c r="D14" s="87" t="s">
        <v>45</v>
      </c>
      <c r="E14" s="55">
        <v>56000</v>
      </c>
      <c r="F14" s="64"/>
      <c r="G14" s="64"/>
      <c r="H14" s="1002" t="s">
        <v>1353</v>
      </c>
      <c r="I14" s="64"/>
      <c r="J14" s="64"/>
      <c r="K14" s="62"/>
      <c r="L14" s="57" t="s">
        <v>44</v>
      </c>
      <c r="M14" s="190" t="s">
        <v>981</v>
      </c>
      <c r="N14" s="59">
        <v>70</v>
      </c>
      <c r="O14" s="85" t="s">
        <v>31</v>
      </c>
      <c r="P14" s="1002" t="s">
        <v>1353</v>
      </c>
      <c r="Q14" s="60"/>
      <c r="R14" s="62">
        <v>80</v>
      </c>
      <c r="S14" s="1002" t="s">
        <v>1353</v>
      </c>
      <c r="T14" s="64"/>
      <c r="U14" s="163" t="s">
        <v>131</v>
      </c>
      <c r="V14" s="163" t="s">
        <v>131</v>
      </c>
      <c r="W14" s="163" t="s">
        <v>131</v>
      </c>
      <c r="X14" s="62" t="s">
        <v>41</v>
      </c>
      <c r="Y14" s="665" t="s">
        <v>170</v>
      </c>
      <c r="Z14" s="65" t="s">
        <v>42</v>
      </c>
    </row>
    <row r="15" spans="1:36" s="65" customFormat="1" ht="46.5">
      <c r="A15" s="59" t="s">
        <v>39</v>
      </c>
      <c r="B15" s="62">
        <v>7</v>
      </c>
      <c r="C15" s="81">
        <v>4</v>
      </c>
      <c r="D15" s="79" t="s">
        <v>46</v>
      </c>
      <c r="E15" s="64"/>
      <c r="F15" s="88">
        <v>20000</v>
      </c>
      <c r="G15" s="64"/>
      <c r="H15" s="83"/>
      <c r="I15" s="1002" t="s">
        <v>1353</v>
      </c>
      <c r="J15" s="64"/>
      <c r="K15" s="62"/>
      <c r="L15" s="57" t="s">
        <v>44</v>
      </c>
      <c r="M15" s="190" t="s">
        <v>978</v>
      </c>
      <c r="N15" s="59">
        <v>30</v>
      </c>
      <c r="O15" s="85" t="s">
        <v>31</v>
      </c>
      <c r="P15" s="1002" t="s">
        <v>1353</v>
      </c>
      <c r="Q15" s="60"/>
      <c r="R15" s="62">
        <v>80</v>
      </c>
      <c r="S15" s="1002" t="s">
        <v>1353</v>
      </c>
      <c r="T15" s="64"/>
      <c r="U15" s="163" t="s">
        <v>131</v>
      </c>
      <c r="V15" s="163" t="s">
        <v>131</v>
      </c>
      <c r="W15" s="163" t="s">
        <v>131</v>
      </c>
      <c r="X15" s="62" t="s">
        <v>41</v>
      </c>
      <c r="Y15" s="665" t="s">
        <v>170</v>
      </c>
      <c r="Z15" s="65" t="s">
        <v>33</v>
      </c>
    </row>
    <row r="16" spans="1:36" s="94" customFormat="1">
      <c r="A16" s="59" t="s">
        <v>39</v>
      </c>
      <c r="B16" s="62">
        <v>8</v>
      </c>
      <c r="C16" s="81">
        <v>5</v>
      </c>
      <c r="D16" s="89" t="s">
        <v>47</v>
      </c>
      <c r="E16" s="90">
        <v>165000</v>
      </c>
      <c r="F16" s="67"/>
      <c r="G16" s="67"/>
      <c r="H16" s="91">
        <v>165000</v>
      </c>
      <c r="I16" s="67"/>
      <c r="J16" s="67"/>
      <c r="K16" s="561">
        <f>SUM(E16-H16)</f>
        <v>0</v>
      </c>
      <c r="L16" s="73" t="s">
        <v>44</v>
      </c>
      <c r="M16" s="73" t="s">
        <v>1597</v>
      </c>
      <c r="N16" s="69">
        <v>100</v>
      </c>
      <c r="O16" s="75" t="s">
        <v>31</v>
      </c>
      <c r="P16" s="92">
        <v>249</v>
      </c>
      <c r="Q16" s="93" t="s">
        <v>31</v>
      </c>
      <c r="R16" s="68">
        <v>80</v>
      </c>
      <c r="S16" s="67">
        <v>93.04</v>
      </c>
      <c r="T16" s="185" t="s">
        <v>170</v>
      </c>
      <c r="U16" s="185" t="s">
        <v>170</v>
      </c>
      <c r="V16" s="163" t="s">
        <v>131</v>
      </c>
      <c r="W16" s="185" t="s">
        <v>170</v>
      </c>
      <c r="X16" s="62" t="s">
        <v>41</v>
      </c>
      <c r="Y16" s="665" t="s">
        <v>170</v>
      </c>
    </row>
    <row r="17" spans="1:28" s="50" customFormat="1" ht="44.25" customHeight="1">
      <c r="A17" s="99" t="s">
        <v>39</v>
      </c>
      <c r="B17" s="62">
        <v>9</v>
      </c>
      <c r="C17" s="81">
        <v>6</v>
      </c>
      <c r="D17" s="54" t="s">
        <v>58</v>
      </c>
      <c r="E17" s="55">
        <v>50000</v>
      </c>
      <c r="F17" s="100"/>
      <c r="G17" s="72"/>
      <c r="H17" s="1421">
        <v>50000</v>
      </c>
      <c r="I17" s="72"/>
      <c r="J17" s="72"/>
      <c r="K17" s="661">
        <f>SUM(E17-H17)</f>
        <v>0</v>
      </c>
      <c r="L17" s="57" t="s">
        <v>44</v>
      </c>
      <c r="M17" s="149" t="s">
        <v>1402</v>
      </c>
      <c r="N17" s="993">
        <v>20</v>
      </c>
      <c r="O17" s="85" t="s">
        <v>31</v>
      </c>
      <c r="P17" s="61">
        <v>110</v>
      </c>
      <c r="Q17" s="60" t="s">
        <v>31</v>
      </c>
      <c r="R17" s="62">
        <v>80</v>
      </c>
      <c r="S17" s="1422">
        <v>92.67</v>
      </c>
      <c r="T17" s="185" t="s">
        <v>170</v>
      </c>
      <c r="U17" s="185" t="s">
        <v>170</v>
      </c>
      <c r="V17" s="163" t="s">
        <v>131</v>
      </c>
      <c r="W17" s="185" t="s">
        <v>170</v>
      </c>
      <c r="X17" s="62" t="s">
        <v>59</v>
      </c>
      <c r="Y17" s="665" t="s">
        <v>170</v>
      </c>
      <c r="Z17" s="101" t="s">
        <v>33</v>
      </c>
      <c r="AA17" s="66"/>
    </row>
    <row r="18" spans="1:28" s="1596" customFormat="1" ht="22.5" customHeight="1">
      <c r="A18" s="1583" t="s">
        <v>39</v>
      </c>
      <c r="B18" s="1562">
        <v>10</v>
      </c>
      <c r="C18" s="1576">
        <v>7</v>
      </c>
      <c r="D18" s="1584" t="s">
        <v>61</v>
      </c>
      <c r="E18" s="1585">
        <v>250000</v>
      </c>
      <c r="F18" s="1586"/>
      <c r="G18" s="1586"/>
      <c r="H18" s="1586"/>
      <c r="I18" s="1586"/>
      <c r="J18" s="1586"/>
      <c r="K18" s="1586"/>
      <c r="L18" s="1587" t="s">
        <v>44</v>
      </c>
      <c r="M18" s="1588"/>
      <c r="N18" s="1589">
        <v>100</v>
      </c>
      <c r="O18" s="1590" t="s">
        <v>31</v>
      </c>
      <c r="P18" s="1591"/>
      <c r="Q18" s="1590"/>
      <c r="R18" s="1592">
        <v>80</v>
      </c>
      <c r="S18" s="1593"/>
      <c r="T18" s="2461" t="s">
        <v>1737</v>
      </c>
      <c r="U18" s="2462"/>
      <c r="V18" s="2462"/>
      <c r="W18" s="2463"/>
      <c r="X18" s="1562" t="s">
        <v>32</v>
      </c>
      <c r="Y18" s="1568" t="s">
        <v>131</v>
      </c>
      <c r="Z18" s="1595" t="s">
        <v>33</v>
      </c>
      <c r="AA18" s="1595" t="s">
        <v>1700</v>
      </c>
      <c r="AB18" s="1595"/>
    </row>
    <row r="19" spans="1:28" s="94" customFormat="1" ht="46.5">
      <c r="A19" s="67" t="s">
        <v>39</v>
      </c>
      <c r="B19" s="62">
        <v>11</v>
      </c>
      <c r="C19" s="81">
        <v>8</v>
      </c>
      <c r="D19" s="54" t="s">
        <v>62</v>
      </c>
      <c r="E19" s="55">
        <v>270000</v>
      </c>
      <c r="F19" s="67"/>
      <c r="G19" s="67"/>
      <c r="H19" s="67"/>
      <c r="I19" s="67"/>
      <c r="J19" s="67"/>
      <c r="K19" s="67"/>
      <c r="L19" s="117" t="s">
        <v>44</v>
      </c>
      <c r="M19" s="74"/>
      <c r="N19" s="919">
        <v>60</v>
      </c>
      <c r="O19" s="75" t="s">
        <v>31</v>
      </c>
      <c r="P19" s="92"/>
      <c r="Q19" s="93"/>
      <c r="R19" s="68">
        <v>80</v>
      </c>
      <c r="S19" s="67"/>
      <c r="T19" s="67"/>
      <c r="U19" s="67"/>
      <c r="V19" s="67"/>
      <c r="W19" s="67"/>
      <c r="X19" s="68" t="s">
        <v>63</v>
      </c>
      <c r="Y19" s="163" t="s">
        <v>131</v>
      </c>
    </row>
    <row r="20" spans="1:28" s="65" customFormat="1">
      <c r="A20" s="64" t="s">
        <v>39</v>
      </c>
      <c r="B20" s="62">
        <v>12</v>
      </c>
      <c r="C20" s="81">
        <v>9</v>
      </c>
      <c r="D20" s="86" t="s">
        <v>55</v>
      </c>
      <c r="E20" s="55">
        <v>190000</v>
      </c>
      <c r="F20" s="64"/>
      <c r="G20" s="64"/>
      <c r="H20" s="83">
        <v>190000</v>
      </c>
      <c r="I20" s="64"/>
      <c r="J20" s="64"/>
      <c r="K20" s="451">
        <f>SUM(E20-H20)</f>
        <v>0</v>
      </c>
      <c r="L20" s="98" t="s">
        <v>44</v>
      </c>
      <c r="M20" s="57" t="s">
        <v>1401</v>
      </c>
      <c r="N20" s="918">
        <v>500</v>
      </c>
      <c r="O20" s="85" t="s">
        <v>31</v>
      </c>
      <c r="P20" s="61">
        <v>354</v>
      </c>
      <c r="Q20" s="60" t="s">
        <v>31</v>
      </c>
      <c r="R20" s="62">
        <v>80</v>
      </c>
      <c r="S20" s="501">
        <v>91.8</v>
      </c>
      <c r="T20" s="163" t="s">
        <v>170</v>
      </c>
      <c r="U20" s="163" t="s">
        <v>170</v>
      </c>
      <c r="V20" s="163" t="s">
        <v>131</v>
      </c>
      <c r="W20" s="163" t="s">
        <v>170</v>
      </c>
      <c r="X20" s="62" t="s">
        <v>56</v>
      </c>
      <c r="Y20" s="665" t="s">
        <v>170</v>
      </c>
    </row>
    <row r="21" spans="1:28" s="94" customFormat="1">
      <c r="A21" s="67" t="s">
        <v>39</v>
      </c>
      <c r="B21" s="62">
        <v>13</v>
      </c>
      <c r="C21" s="81">
        <v>10</v>
      </c>
      <c r="D21" s="97" t="s">
        <v>64</v>
      </c>
      <c r="E21" s="118"/>
      <c r="F21" s="119"/>
      <c r="G21" s="119">
        <v>0</v>
      </c>
      <c r="H21" s="119"/>
      <c r="I21" s="67"/>
      <c r="J21" s="119">
        <v>0</v>
      </c>
      <c r="K21" s="119"/>
      <c r="L21" s="117" t="s">
        <v>49</v>
      </c>
      <c r="M21" s="1003" t="s">
        <v>1403</v>
      </c>
      <c r="N21" s="919">
        <v>200</v>
      </c>
      <c r="O21" s="75" t="s">
        <v>31</v>
      </c>
      <c r="P21" s="1002" t="s">
        <v>1353</v>
      </c>
      <c r="Q21" s="93"/>
      <c r="R21" s="68">
        <v>80</v>
      </c>
      <c r="S21" s="1002" t="s">
        <v>1353</v>
      </c>
      <c r="T21" s="67"/>
      <c r="U21" s="163" t="s">
        <v>131</v>
      </c>
      <c r="V21" s="163" t="s">
        <v>131</v>
      </c>
      <c r="W21" s="163" t="s">
        <v>131</v>
      </c>
      <c r="X21" s="68" t="s">
        <v>36</v>
      </c>
      <c r="Y21" s="665" t="s">
        <v>170</v>
      </c>
    </row>
    <row r="22" spans="1:28" s="65" customFormat="1">
      <c r="A22" s="59" t="s">
        <v>39</v>
      </c>
      <c r="B22" s="62">
        <v>14</v>
      </c>
      <c r="C22" s="81">
        <v>11</v>
      </c>
      <c r="D22" s="79" t="s">
        <v>48</v>
      </c>
      <c r="E22" s="64"/>
      <c r="F22" s="95">
        <v>80000</v>
      </c>
      <c r="G22" s="64"/>
      <c r="H22" s="83"/>
      <c r="I22" s="64"/>
      <c r="J22" s="64"/>
      <c r="K22" s="62"/>
      <c r="L22" s="57" t="s">
        <v>49</v>
      </c>
      <c r="M22" s="64"/>
      <c r="N22" s="59">
        <v>30</v>
      </c>
      <c r="O22" s="85" t="s">
        <v>31</v>
      </c>
      <c r="P22" s="61"/>
      <c r="Q22" s="60"/>
      <c r="R22" s="62">
        <v>80</v>
      </c>
      <c r="S22" s="64"/>
      <c r="T22" s="64"/>
      <c r="U22" s="64"/>
      <c r="V22" s="64"/>
      <c r="W22" s="64"/>
      <c r="X22" s="62" t="s">
        <v>41</v>
      </c>
      <c r="Y22" s="665" t="s">
        <v>131</v>
      </c>
      <c r="Z22" s="65" t="s">
        <v>33</v>
      </c>
    </row>
    <row r="23" spans="1:28" s="65" customFormat="1">
      <c r="A23" s="59" t="s">
        <v>39</v>
      </c>
      <c r="B23" s="62">
        <v>15</v>
      </c>
      <c r="C23" s="81">
        <v>12</v>
      </c>
      <c r="D23" s="86" t="s">
        <v>50</v>
      </c>
      <c r="E23" s="96">
        <v>76000</v>
      </c>
      <c r="F23" s="64"/>
      <c r="G23" s="64"/>
      <c r="H23" s="1421">
        <v>76000</v>
      </c>
      <c r="I23" s="64"/>
      <c r="J23" s="64"/>
      <c r="K23" s="450">
        <f>SUM(E23-H23)</f>
        <v>0</v>
      </c>
      <c r="L23" s="57" t="s">
        <v>49</v>
      </c>
      <c r="M23" s="190" t="s">
        <v>1403</v>
      </c>
      <c r="N23" s="59">
        <v>200</v>
      </c>
      <c r="O23" s="85" t="s">
        <v>31</v>
      </c>
      <c r="P23" s="61">
        <v>225</v>
      </c>
      <c r="Q23" s="60" t="s">
        <v>31</v>
      </c>
      <c r="R23" s="62">
        <v>80</v>
      </c>
      <c r="S23" s="61">
        <v>81.17</v>
      </c>
      <c r="T23" s="163" t="s">
        <v>170</v>
      </c>
      <c r="U23" s="163" t="s">
        <v>170</v>
      </c>
      <c r="V23" s="163" t="s">
        <v>131</v>
      </c>
      <c r="W23" s="163" t="s">
        <v>170</v>
      </c>
      <c r="X23" s="62" t="s">
        <v>41</v>
      </c>
      <c r="Y23" s="665" t="s">
        <v>170</v>
      </c>
      <c r="Z23" s="65" t="s">
        <v>33</v>
      </c>
    </row>
    <row r="24" spans="1:28" s="65" customFormat="1" ht="46.5">
      <c r="A24" s="59" t="s">
        <v>39</v>
      </c>
      <c r="B24" s="62">
        <v>16</v>
      </c>
      <c r="C24" s="81">
        <v>13</v>
      </c>
      <c r="D24" s="97" t="s">
        <v>51</v>
      </c>
      <c r="E24" s="55">
        <v>300000</v>
      </c>
      <c r="F24" s="64"/>
      <c r="G24" s="64"/>
      <c r="H24" s="1421">
        <v>300000</v>
      </c>
      <c r="I24" s="64"/>
      <c r="J24" s="64"/>
      <c r="K24" s="450">
        <f>SUM(E24-H24)</f>
        <v>0</v>
      </c>
      <c r="L24" s="57" t="s">
        <v>52</v>
      </c>
      <c r="M24" s="58" t="s">
        <v>1595</v>
      </c>
      <c r="N24" s="59">
        <v>150</v>
      </c>
      <c r="O24" s="85" t="s">
        <v>31</v>
      </c>
      <c r="P24" s="61">
        <v>150</v>
      </c>
      <c r="Q24" s="60" t="s">
        <v>31</v>
      </c>
      <c r="R24" s="62">
        <v>80</v>
      </c>
      <c r="S24" s="61">
        <v>94.58</v>
      </c>
      <c r="T24" s="163" t="s">
        <v>170</v>
      </c>
      <c r="U24" s="163" t="s">
        <v>170</v>
      </c>
      <c r="V24" s="163" t="s">
        <v>131</v>
      </c>
      <c r="W24" s="163" t="s">
        <v>170</v>
      </c>
      <c r="X24" s="62" t="s">
        <v>41</v>
      </c>
      <c r="Y24" s="665" t="s">
        <v>170</v>
      </c>
      <c r="Z24" s="65" t="s">
        <v>33</v>
      </c>
    </row>
    <row r="25" spans="1:28" s="65" customFormat="1">
      <c r="A25" s="59" t="s">
        <v>39</v>
      </c>
      <c r="B25" s="62">
        <v>17</v>
      </c>
      <c r="C25" s="81">
        <v>14</v>
      </c>
      <c r="D25" s="86" t="s">
        <v>53</v>
      </c>
      <c r="E25" s="55">
        <v>35000</v>
      </c>
      <c r="F25" s="64"/>
      <c r="G25" s="64"/>
      <c r="H25" s="83"/>
      <c r="I25" s="64"/>
      <c r="J25" s="64"/>
      <c r="K25" s="62"/>
      <c r="L25" s="57" t="s">
        <v>54</v>
      </c>
      <c r="M25" s="64"/>
      <c r="N25" s="59">
        <v>40</v>
      </c>
      <c r="O25" s="85" t="s">
        <v>31</v>
      </c>
      <c r="P25" s="61"/>
      <c r="Q25" s="60"/>
      <c r="R25" s="62">
        <v>80</v>
      </c>
      <c r="S25" s="64"/>
      <c r="T25" s="64"/>
      <c r="U25" s="64"/>
      <c r="V25" s="64"/>
      <c r="W25" s="64"/>
      <c r="X25" s="62" t="s">
        <v>41</v>
      </c>
      <c r="Y25" s="665" t="s">
        <v>131</v>
      </c>
      <c r="Z25" s="65" t="s">
        <v>33</v>
      </c>
    </row>
    <row r="26" spans="1:28" s="65" customFormat="1" ht="21.75" customHeight="1">
      <c r="A26" s="64" t="s">
        <v>39</v>
      </c>
      <c r="B26" s="62">
        <v>18</v>
      </c>
      <c r="C26" s="81">
        <v>15</v>
      </c>
      <c r="D26" s="86" t="s">
        <v>57</v>
      </c>
      <c r="E26" s="55">
        <v>180000</v>
      </c>
      <c r="F26" s="64"/>
      <c r="G26" s="64"/>
      <c r="H26" s="83">
        <v>180000</v>
      </c>
      <c r="I26" s="64"/>
      <c r="J26" s="64"/>
      <c r="K26" s="451">
        <f>SUM(E26-H26)</f>
        <v>0</v>
      </c>
      <c r="L26" s="98" t="s">
        <v>52</v>
      </c>
      <c r="M26" s="98" t="s">
        <v>1598</v>
      </c>
      <c r="N26" s="59">
        <v>100</v>
      </c>
      <c r="O26" s="85" t="s">
        <v>31</v>
      </c>
      <c r="P26" s="61">
        <v>128</v>
      </c>
      <c r="Q26" s="60" t="s">
        <v>31</v>
      </c>
      <c r="R26" s="62">
        <v>80</v>
      </c>
      <c r="S26" s="501">
        <v>93.6</v>
      </c>
      <c r="T26" s="163" t="s">
        <v>170</v>
      </c>
      <c r="U26" s="163" t="s">
        <v>170</v>
      </c>
      <c r="V26" s="163" t="s">
        <v>131</v>
      </c>
      <c r="W26" s="163" t="s">
        <v>170</v>
      </c>
      <c r="X26" s="62" t="s">
        <v>56</v>
      </c>
      <c r="Y26" s="163" t="s">
        <v>170</v>
      </c>
      <c r="Z26" s="1004" t="s">
        <v>1260</v>
      </c>
    </row>
    <row r="27" spans="1:28" s="50" customFormat="1">
      <c r="A27" s="99" t="s">
        <v>39</v>
      </c>
      <c r="B27" s="62">
        <v>19</v>
      </c>
      <c r="C27" s="81">
        <v>16</v>
      </c>
      <c r="D27" s="102" t="s">
        <v>60</v>
      </c>
      <c r="E27" s="103"/>
      <c r="F27" s="103">
        <v>60000</v>
      </c>
      <c r="G27" s="72"/>
      <c r="H27" s="72"/>
      <c r="I27" s="91">
        <v>60000</v>
      </c>
      <c r="J27" s="72"/>
      <c r="K27" s="559">
        <f>SUM(F27-I27)</f>
        <v>0</v>
      </c>
      <c r="L27" s="57" t="s">
        <v>52</v>
      </c>
      <c r="M27" s="62" t="s">
        <v>1568</v>
      </c>
      <c r="N27" s="918">
        <v>60</v>
      </c>
      <c r="O27" s="85" t="s">
        <v>31</v>
      </c>
      <c r="P27" s="61">
        <v>105</v>
      </c>
      <c r="Q27" s="60" t="s">
        <v>31</v>
      </c>
      <c r="R27" s="62">
        <v>80</v>
      </c>
      <c r="S27" s="501">
        <v>91.3</v>
      </c>
      <c r="T27" s="163" t="s">
        <v>170</v>
      </c>
      <c r="U27" s="163" t="s">
        <v>131</v>
      </c>
      <c r="V27" s="163" t="s">
        <v>131</v>
      </c>
      <c r="W27" s="163" t="s">
        <v>170</v>
      </c>
      <c r="X27" s="62" t="s">
        <v>59</v>
      </c>
      <c r="Y27" s="163" t="s">
        <v>170</v>
      </c>
      <c r="Z27" s="101" t="s">
        <v>33</v>
      </c>
      <c r="AA27" s="66"/>
    </row>
    <row r="28" spans="1:28" s="50" customFormat="1">
      <c r="A28" s="40"/>
      <c r="B28" s="40"/>
      <c r="C28" s="41"/>
      <c r="D28" s="42" t="s">
        <v>65</v>
      </c>
      <c r="E28" s="43"/>
      <c r="F28" s="43"/>
      <c r="G28" s="43"/>
      <c r="H28" s="43"/>
      <c r="I28" s="43"/>
      <c r="J28" s="43"/>
      <c r="K28" s="43"/>
      <c r="L28" s="45"/>
      <c r="M28" s="46"/>
      <c r="N28" s="40"/>
      <c r="O28" s="47"/>
      <c r="P28" s="48"/>
      <c r="Q28" s="49"/>
      <c r="R28" s="44"/>
      <c r="S28" s="46"/>
      <c r="T28" s="46"/>
      <c r="U28" s="46"/>
      <c r="V28" s="46"/>
      <c r="W28" s="46"/>
      <c r="X28" s="44"/>
      <c r="Y28" s="739"/>
    </row>
    <row r="29" spans="1:28" s="78" customFormat="1">
      <c r="A29" s="67" t="s">
        <v>66</v>
      </c>
      <c r="B29" s="62">
        <v>20</v>
      </c>
      <c r="C29" s="81">
        <v>1</v>
      </c>
      <c r="D29" s="54" t="s">
        <v>82</v>
      </c>
      <c r="E29" s="70"/>
      <c r="F29" s="71"/>
      <c r="G29" s="71">
        <v>120000</v>
      </c>
      <c r="H29" s="71"/>
      <c r="I29" s="72"/>
      <c r="J29" s="72"/>
      <c r="K29" s="72"/>
      <c r="L29" s="117" t="s">
        <v>83</v>
      </c>
      <c r="M29" s="74"/>
      <c r="N29" s="919">
        <v>35</v>
      </c>
      <c r="O29" s="75" t="s">
        <v>31</v>
      </c>
      <c r="P29" s="76"/>
      <c r="Q29" s="77"/>
      <c r="R29" s="68">
        <v>80</v>
      </c>
      <c r="S29" s="72"/>
      <c r="T29" s="72"/>
      <c r="U29" s="72"/>
      <c r="V29" s="72"/>
      <c r="W29" s="72"/>
      <c r="X29" s="68" t="s">
        <v>36</v>
      </c>
      <c r="Y29" s="665" t="s">
        <v>131</v>
      </c>
    </row>
    <row r="30" spans="1:28" s="65" customFormat="1" ht="46.5">
      <c r="A30" s="59" t="s">
        <v>66</v>
      </c>
      <c r="B30" s="62">
        <v>21</v>
      </c>
      <c r="C30" s="81">
        <v>2</v>
      </c>
      <c r="D30" s="86" t="s">
        <v>67</v>
      </c>
      <c r="E30" s="55">
        <v>300000</v>
      </c>
      <c r="F30" s="64"/>
      <c r="G30" s="64"/>
      <c r="H30" s="660" t="s">
        <v>1353</v>
      </c>
      <c r="I30" s="64"/>
      <c r="J30" s="64"/>
      <c r="K30" s="62"/>
      <c r="L30" s="57" t="s">
        <v>68</v>
      </c>
      <c r="M30" s="189" t="s">
        <v>1751</v>
      </c>
      <c r="N30" s="59">
        <v>30</v>
      </c>
      <c r="O30" s="85" t="s">
        <v>31</v>
      </c>
      <c r="P30" s="1002" t="s">
        <v>1353</v>
      </c>
      <c r="Q30" s="60"/>
      <c r="R30" s="62">
        <v>80</v>
      </c>
      <c r="S30" s="1114" t="s">
        <v>1353</v>
      </c>
      <c r="T30" s="665" t="s">
        <v>131</v>
      </c>
      <c r="U30" s="665" t="s">
        <v>131</v>
      </c>
      <c r="V30" s="665" t="s">
        <v>131</v>
      </c>
      <c r="W30" s="665" t="s">
        <v>131</v>
      </c>
      <c r="X30" s="62" t="s">
        <v>41</v>
      </c>
      <c r="Y30" s="163" t="s">
        <v>170</v>
      </c>
      <c r="Z30" s="65" t="s">
        <v>33</v>
      </c>
    </row>
    <row r="31" spans="1:28" s="94" customFormat="1">
      <c r="A31" s="59" t="s">
        <v>66</v>
      </c>
      <c r="B31" s="62">
        <v>22</v>
      </c>
      <c r="C31" s="81">
        <v>3</v>
      </c>
      <c r="D31" s="120" t="s">
        <v>69</v>
      </c>
      <c r="E31" s="90">
        <v>125000</v>
      </c>
      <c r="F31" s="67"/>
      <c r="G31" s="67"/>
      <c r="H31" s="91"/>
      <c r="I31" s="67"/>
      <c r="J31" s="67"/>
      <c r="K31" s="68"/>
      <c r="L31" s="73" t="s">
        <v>70</v>
      </c>
      <c r="M31" s="67"/>
      <c r="N31" s="69">
        <v>20</v>
      </c>
      <c r="O31" s="75" t="s">
        <v>31</v>
      </c>
      <c r="P31" s="92"/>
      <c r="Q31" s="93"/>
      <c r="R31" s="68">
        <v>80</v>
      </c>
      <c r="S31" s="67"/>
      <c r="T31" s="67"/>
      <c r="U31" s="67"/>
      <c r="V31" s="67"/>
      <c r="W31" s="67"/>
      <c r="X31" s="62" t="s">
        <v>41</v>
      </c>
      <c r="Y31" s="665" t="s">
        <v>131</v>
      </c>
    </row>
    <row r="32" spans="1:28" s="94" customFormat="1" ht="51.75" customHeight="1">
      <c r="A32" s="59" t="s">
        <v>66</v>
      </c>
      <c r="B32" s="62">
        <v>23</v>
      </c>
      <c r="C32" s="81">
        <v>4</v>
      </c>
      <c r="D32" s="121" t="s">
        <v>71</v>
      </c>
      <c r="E32" s="67"/>
      <c r="F32" s="122">
        <v>200000</v>
      </c>
      <c r="G32" s="67"/>
      <c r="H32" s="91"/>
      <c r="I32" s="67"/>
      <c r="J32" s="67"/>
      <c r="K32" s="68"/>
      <c r="L32" s="73" t="s">
        <v>70</v>
      </c>
      <c r="M32" s="67"/>
      <c r="N32" s="69">
        <v>20</v>
      </c>
      <c r="O32" s="75" t="s">
        <v>31</v>
      </c>
      <c r="P32" s="92"/>
      <c r="Q32" s="93"/>
      <c r="R32" s="68">
        <v>80</v>
      </c>
      <c r="S32" s="67"/>
      <c r="T32" s="67"/>
      <c r="U32" s="67"/>
      <c r="V32" s="67"/>
      <c r="W32" s="67"/>
      <c r="X32" s="62" t="s">
        <v>41</v>
      </c>
      <c r="Y32" s="665" t="s">
        <v>131</v>
      </c>
    </row>
    <row r="33" spans="1:27" s="65" customFormat="1" ht="21.75" customHeight="1">
      <c r="A33" s="64" t="s">
        <v>66</v>
      </c>
      <c r="B33" s="62">
        <v>24</v>
      </c>
      <c r="C33" s="81">
        <v>5</v>
      </c>
      <c r="D33" s="82" t="s">
        <v>77</v>
      </c>
      <c r="E33" s="55">
        <v>250000</v>
      </c>
      <c r="F33" s="64"/>
      <c r="G33" s="64"/>
      <c r="H33" s="83">
        <v>250000</v>
      </c>
      <c r="I33" s="64"/>
      <c r="J33" s="64"/>
      <c r="K33" s="451">
        <f>SUM(E33-H33)</f>
        <v>0</v>
      </c>
      <c r="L33" s="98" t="s">
        <v>70</v>
      </c>
      <c r="M33" s="98" t="s">
        <v>1596</v>
      </c>
      <c r="N33" s="918">
        <v>50</v>
      </c>
      <c r="O33" s="85" t="s">
        <v>31</v>
      </c>
      <c r="P33" s="61">
        <v>50</v>
      </c>
      <c r="Q33" s="60" t="s">
        <v>31</v>
      </c>
      <c r="R33" s="62">
        <v>80</v>
      </c>
      <c r="S33" s="64">
        <v>91.22</v>
      </c>
      <c r="T33" s="163" t="s">
        <v>170</v>
      </c>
      <c r="U33" s="163" t="s">
        <v>170</v>
      </c>
      <c r="V33" s="665" t="s">
        <v>131</v>
      </c>
      <c r="W33" s="163" t="s">
        <v>170</v>
      </c>
      <c r="X33" s="62" t="s">
        <v>56</v>
      </c>
      <c r="Y33" s="163" t="s">
        <v>170</v>
      </c>
    </row>
    <row r="34" spans="1:27" s="66" customFormat="1">
      <c r="A34" s="64" t="s">
        <v>66</v>
      </c>
      <c r="B34" s="62">
        <v>25</v>
      </c>
      <c r="C34" s="81">
        <v>6</v>
      </c>
      <c r="D34" s="54" t="s">
        <v>78</v>
      </c>
      <c r="E34" s="55">
        <v>50000</v>
      </c>
      <c r="F34" s="67"/>
      <c r="G34" s="67"/>
      <c r="H34" s="91">
        <v>50000</v>
      </c>
      <c r="I34" s="67"/>
      <c r="J34" s="67"/>
      <c r="K34" s="559">
        <f>SUM(E34-H34)</f>
        <v>0</v>
      </c>
      <c r="L34" s="57" t="s">
        <v>70</v>
      </c>
      <c r="M34" s="149" t="s">
        <v>1523</v>
      </c>
      <c r="N34" s="918">
        <v>15</v>
      </c>
      <c r="O34" s="85" t="s">
        <v>31</v>
      </c>
      <c r="P34" s="61">
        <v>19</v>
      </c>
      <c r="Q34" s="60" t="s">
        <v>31</v>
      </c>
      <c r="R34" s="62">
        <v>80</v>
      </c>
      <c r="S34" s="1424">
        <v>92.67</v>
      </c>
      <c r="T34" s="163" t="s">
        <v>170</v>
      </c>
      <c r="U34" s="163" t="s">
        <v>170</v>
      </c>
      <c r="V34" s="665" t="s">
        <v>131</v>
      </c>
      <c r="W34" s="163" t="s">
        <v>170</v>
      </c>
      <c r="X34" s="62" t="s">
        <v>59</v>
      </c>
      <c r="Y34" s="163" t="s">
        <v>170</v>
      </c>
      <c r="Z34" s="101" t="s">
        <v>33</v>
      </c>
      <c r="AA34" s="1005" t="s">
        <v>1261</v>
      </c>
    </row>
    <row r="35" spans="1:27" s="50" customFormat="1" ht="46.5">
      <c r="A35" s="64" t="s">
        <v>66</v>
      </c>
      <c r="B35" s="62">
        <v>26</v>
      </c>
      <c r="C35" s="81">
        <v>7</v>
      </c>
      <c r="D35" s="54" t="s">
        <v>79</v>
      </c>
      <c r="E35" s="55">
        <v>50000</v>
      </c>
      <c r="F35" s="100"/>
      <c r="G35" s="72"/>
      <c r="H35" s="91">
        <v>50000</v>
      </c>
      <c r="I35" s="72"/>
      <c r="J35" s="72"/>
      <c r="K35" s="559">
        <f>SUM(E35-H35)</f>
        <v>0</v>
      </c>
      <c r="L35" s="57" t="s">
        <v>70</v>
      </c>
      <c r="M35" s="149" t="s">
        <v>1524</v>
      </c>
      <c r="N35" s="918">
        <v>10</v>
      </c>
      <c r="O35" s="85" t="s">
        <v>31</v>
      </c>
      <c r="P35" s="61">
        <v>20</v>
      </c>
      <c r="Q35" s="60" t="s">
        <v>31</v>
      </c>
      <c r="R35" s="62">
        <v>80</v>
      </c>
      <c r="S35" s="64">
        <v>86.51</v>
      </c>
      <c r="T35" s="163" t="s">
        <v>170</v>
      </c>
      <c r="U35" s="163" t="s">
        <v>170</v>
      </c>
      <c r="V35" s="665" t="s">
        <v>131</v>
      </c>
      <c r="W35" s="163" t="s">
        <v>170</v>
      </c>
      <c r="X35" s="62" t="s">
        <v>59</v>
      </c>
      <c r="Y35" s="163" t="s">
        <v>170</v>
      </c>
      <c r="Z35" s="101" t="s">
        <v>33</v>
      </c>
      <c r="AA35" s="1005" t="s">
        <v>1262</v>
      </c>
    </row>
    <row r="36" spans="1:27" s="94" customFormat="1">
      <c r="A36" s="67" t="s">
        <v>66</v>
      </c>
      <c r="B36" s="62">
        <v>27</v>
      </c>
      <c r="C36" s="81">
        <v>8</v>
      </c>
      <c r="D36" s="97" t="s">
        <v>80</v>
      </c>
      <c r="E36" s="123">
        <v>40000</v>
      </c>
      <c r="F36" s="67"/>
      <c r="G36" s="67"/>
      <c r="H36" s="67"/>
      <c r="I36" s="67"/>
      <c r="J36" s="67"/>
      <c r="K36" s="67"/>
      <c r="L36" s="117" t="s">
        <v>73</v>
      </c>
      <c r="M36" s="74"/>
      <c r="N36" s="919">
        <v>25</v>
      </c>
      <c r="O36" s="75" t="s">
        <v>31</v>
      </c>
      <c r="P36" s="92"/>
      <c r="Q36" s="93"/>
      <c r="R36" s="68">
        <v>80</v>
      </c>
      <c r="S36" s="67"/>
      <c r="T36" s="67"/>
      <c r="U36" s="67"/>
      <c r="V36" s="67"/>
      <c r="W36" s="67"/>
      <c r="X36" s="68" t="s">
        <v>81</v>
      </c>
      <c r="Y36" s="665" t="s">
        <v>131</v>
      </c>
    </row>
    <row r="37" spans="1:27" s="65" customFormat="1">
      <c r="A37" s="59" t="s">
        <v>66</v>
      </c>
      <c r="B37" s="62">
        <v>28</v>
      </c>
      <c r="C37" s="81">
        <v>9</v>
      </c>
      <c r="D37" s="86" t="s">
        <v>72</v>
      </c>
      <c r="E37" s="55">
        <v>20000</v>
      </c>
      <c r="F37" s="64"/>
      <c r="G37" s="64"/>
      <c r="H37" s="83"/>
      <c r="I37" s="64"/>
      <c r="J37" s="64"/>
      <c r="K37" s="62"/>
      <c r="L37" s="57" t="s">
        <v>73</v>
      </c>
      <c r="M37" s="64"/>
      <c r="N37" s="59">
        <v>50</v>
      </c>
      <c r="O37" s="85" t="s">
        <v>31</v>
      </c>
      <c r="P37" s="61"/>
      <c r="Q37" s="60"/>
      <c r="R37" s="62">
        <v>80</v>
      </c>
      <c r="S37" s="64"/>
      <c r="T37" s="64"/>
      <c r="U37" s="64"/>
      <c r="V37" s="64"/>
      <c r="W37" s="64"/>
      <c r="X37" s="62" t="s">
        <v>41</v>
      </c>
      <c r="Y37" s="665" t="s">
        <v>131</v>
      </c>
      <c r="Z37" s="65" t="s">
        <v>42</v>
      </c>
    </row>
    <row r="38" spans="1:27" s="65" customFormat="1">
      <c r="A38" s="59" t="s">
        <v>66</v>
      </c>
      <c r="B38" s="62">
        <v>29</v>
      </c>
      <c r="C38" s="81">
        <v>10</v>
      </c>
      <c r="D38" s="86" t="s">
        <v>74</v>
      </c>
      <c r="E38" s="55">
        <v>40000</v>
      </c>
      <c r="F38" s="64"/>
      <c r="G38" s="64"/>
      <c r="H38" s="660" t="s">
        <v>1353</v>
      </c>
      <c r="I38" s="64"/>
      <c r="J38" s="64"/>
      <c r="K38" s="62"/>
      <c r="L38" s="57" t="s">
        <v>73</v>
      </c>
      <c r="M38" s="1818">
        <v>20987</v>
      </c>
      <c r="N38" s="59">
        <v>100</v>
      </c>
      <c r="O38" s="85" t="s">
        <v>31</v>
      </c>
      <c r="P38" s="1002" t="s">
        <v>1353</v>
      </c>
      <c r="Q38" s="60"/>
      <c r="R38" s="62">
        <v>80</v>
      </c>
      <c r="S38" s="1002" t="s">
        <v>1353</v>
      </c>
      <c r="T38" s="665" t="s">
        <v>131</v>
      </c>
      <c r="U38" s="665" t="s">
        <v>131</v>
      </c>
      <c r="V38" s="665" t="s">
        <v>131</v>
      </c>
      <c r="W38" s="665" t="s">
        <v>131</v>
      </c>
      <c r="X38" s="62" t="s">
        <v>41</v>
      </c>
      <c r="Y38" s="163" t="s">
        <v>170</v>
      </c>
      <c r="Z38" s="65" t="s">
        <v>42</v>
      </c>
    </row>
    <row r="39" spans="1:27" s="65" customFormat="1">
      <c r="A39" s="59" t="s">
        <v>66</v>
      </c>
      <c r="B39" s="62">
        <v>30</v>
      </c>
      <c r="C39" s="81">
        <v>11</v>
      </c>
      <c r="D39" s="86" t="s">
        <v>75</v>
      </c>
      <c r="E39" s="55">
        <v>40000</v>
      </c>
      <c r="F39" s="64"/>
      <c r="G39" s="64"/>
      <c r="H39" s="660" t="s">
        <v>1353</v>
      </c>
      <c r="I39" s="64"/>
      <c r="J39" s="64"/>
      <c r="K39" s="62"/>
      <c r="L39" s="57" t="s">
        <v>73</v>
      </c>
      <c r="M39" s="1818">
        <v>20994</v>
      </c>
      <c r="N39" s="59">
        <v>30</v>
      </c>
      <c r="O39" s="85" t="s">
        <v>31</v>
      </c>
      <c r="P39" s="1002" t="s">
        <v>1353</v>
      </c>
      <c r="Q39" s="60"/>
      <c r="R39" s="62">
        <v>80</v>
      </c>
      <c r="S39" s="1002" t="s">
        <v>1353</v>
      </c>
      <c r="T39" s="665" t="s">
        <v>131</v>
      </c>
      <c r="U39" s="665" t="s">
        <v>131</v>
      </c>
      <c r="V39" s="665" t="s">
        <v>131</v>
      </c>
      <c r="W39" s="665" t="s">
        <v>131</v>
      </c>
      <c r="X39" s="62" t="s">
        <v>41</v>
      </c>
      <c r="Y39" s="163" t="s">
        <v>170</v>
      </c>
      <c r="Z39" s="65" t="s">
        <v>42</v>
      </c>
    </row>
    <row r="40" spans="1:27" s="65" customFormat="1" ht="46.5">
      <c r="A40" s="59" t="s">
        <v>66</v>
      </c>
      <c r="B40" s="62">
        <v>31</v>
      </c>
      <c r="C40" s="81">
        <v>12</v>
      </c>
      <c r="D40" s="86" t="s">
        <v>76</v>
      </c>
      <c r="E40" s="55">
        <v>45000</v>
      </c>
      <c r="F40" s="64"/>
      <c r="G40" s="64"/>
      <c r="H40" s="83"/>
      <c r="I40" s="64"/>
      <c r="J40" s="64"/>
      <c r="K40" s="62"/>
      <c r="L40" s="57" t="s">
        <v>73</v>
      </c>
      <c r="M40" s="64"/>
      <c r="N40" s="59">
        <v>40</v>
      </c>
      <c r="O40" s="85" t="s">
        <v>31</v>
      </c>
      <c r="P40" s="61"/>
      <c r="Q40" s="60"/>
      <c r="R40" s="62">
        <v>80</v>
      </c>
      <c r="S40" s="64"/>
      <c r="T40" s="64"/>
      <c r="U40" s="64"/>
      <c r="V40" s="64"/>
      <c r="W40" s="64"/>
      <c r="X40" s="62" t="s">
        <v>41</v>
      </c>
      <c r="Y40" s="665" t="s">
        <v>131</v>
      </c>
      <c r="Z40" s="65" t="s">
        <v>33</v>
      </c>
    </row>
    <row r="41" spans="1:27" s="50" customFormat="1">
      <c r="A41" s="40"/>
      <c r="B41" s="44"/>
      <c r="C41" s="41"/>
      <c r="D41" s="42" t="s">
        <v>84</v>
      </c>
      <c r="E41" s="43"/>
      <c r="F41" s="43"/>
      <c r="G41" s="43"/>
      <c r="H41" s="43"/>
      <c r="I41" s="43"/>
      <c r="J41" s="43"/>
      <c r="K41" s="43"/>
      <c r="L41" s="45"/>
      <c r="M41" s="46"/>
      <c r="N41" s="40"/>
      <c r="O41" s="47"/>
      <c r="P41" s="48"/>
      <c r="Q41" s="49"/>
      <c r="R41" s="44"/>
      <c r="S41" s="46"/>
      <c r="T41" s="46"/>
      <c r="U41" s="46"/>
      <c r="V41" s="46"/>
      <c r="W41" s="46"/>
      <c r="X41" s="44"/>
      <c r="Y41" s="739"/>
    </row>
    <row r="42" spans="1:27" s="131" customFormat="1">
      <c r="A42" s="214" t="s">
        <v>85</v>
      </c>
      <c r="B42" s="218">
        <v>32</v>
      </c>
      <c r="C42" s="1006">
        <v>1</v>
      </c>
      <c r="D42" s="1007" t="s">
        <v>86</v>
      </c>
      <c r="E42" s="211">
        <v>150000</v>
      </c>
      <c r="F42" s="209"/>
      <c r="G42" s="209"/>
      <c r="H42" s="1016" t="s">
        <v>1353</v>
      </c>
      <c r="I42" s="209"/>
      <c r="J42" s="209"/>
      <c r="K42" s="218"/>
      <c r="L42" s="212" t="s">
        <v>87</v>
      </c>
      <c r="M42" s="1008" t="s">
        <v>1404</v>
      </c>
      <c r="N42" s="214">
        <v>232</v>
      </c>
      <c r="O42" s="215" t="s">
        <v>31</v>
      </c>
      <c r="P42" s="1016" t="s">
        <v>1353</v>
      </c>
      <c r="Q42" s="217"/>
      <c r="R42" s="218">
        <v>80</v>
      </c>
      <c r="S42" s="1016" t="s">
        <v>1353</v>
      </c>
      <c r="T42" s="209"/>
      <c r="U42" s="1129" t="s">
        <v>131</v>
      </c>
      <c r="V42" s="1129" t="s">
        <v>131</v>
      </c>
      <c r="W42" s="1129" t="s">
        <v>131</v>
      </c>
      <c r="X42" s="218" t="s">
        <v>41</v>
      </c>
      <c r="Y42" s="1009" t="s">
        <v>170</v>
      </c>
      <c r="Z42" s="131" t="s">
        <v>33</v>
      </c>
    </row>
    <row r="43" spans="1:27" s="131" customFormat="1">
      <c r="A43" s="1050"/>
      <c r="B43" s="1053"/>
      <c r="C43" s="126"/>
      <c r="D43" s="1074"/>
      <c r="E43" s="1051"/>
      <c r="F43" s="1049"/>
      <c r="G43" s="1049"/>
      <c r="H43" s="1075"/>
      <c r="I43" s="1049"/>
      <c r="J43" s="1049"/>
      <c r="K43" s="1053"/>
      <c r="L43" s="1054"/>
      <c r="M43" s="1076" t="s">
        <v>1405</v>
      </c>
      <c r="N43" s="1050"/>
      <c r="O43" s="1055"/>
      <c r="P43" s="1056"/>
      <c r="Q43" s="1057"/>
      <c r="R43" s="1053"/>
      <c r="S43" s="1049"/>
      <c r="T43" s="1049"/>
      <c r="U43" s="1049"/>
      <c r="V43" s="1049"/>
      <c r="W43" s="1049"/>
      <c r="X43" s="1053"/>
      <c r="Y43" s="1077"/>
    </row>
    <row r="44" spans="1:27" s="131" customFormat="1">
      <c r="A44" s="1069"/>
      <c r="B44" s="219"/>
      <c r="C44" s="1078"/>
      <c r="D44" s="1079"/>
      <c r="E44" s="1080"/>
      <c r="F44" s="1068"/>
      <c r="G44" s="1068"/>
      <c r="H44" s="1081"/>
      <c r="I44" s="1068"/>
      <c r="J44" s="1068"/>
      <c r="K44" s="219"/>
      <c r="L44" s="1082"/>
      <c r="M44" s="1083" t="s">
        <v>1406</v>
      </c>
      <c r="N44" s="1069"/>
      <c r="O44" s="1084"/>
      <c r="P44" s="1085"/>
      <c r="Q44" s="1086"/>
      <c r="R44" s="219"/>
      <c r="S44" s="1068"/>
      <c r="T44" s="1068"/>
      <c r="U44" s="1068"/>
      <c r="V44" s="1068"/>
      <c r="W44" s="1068"/>
      <c r="X44" s="219"/>
      <c r="Y44" s="1070"/>
    </row>
    <row r="45" spans="1:27" s="65" customFormat="1">
      <c r="A45" s="59" t="s">
        <v>85</v>
      </c>
      <c r="B45" s="62">
        <v>33</v>
      </c>
      <c r="C45" s="81">
        <v>2</v>
      </c>
      <c r="D45" s="86" t="s">
        <v>88</v>
      </c>
      <c r="E45" s="96">
        <v>188000</v>
      </c>
      <c r="F45" s="64"/>
      <c r="G45" s="64"/>
      <c r="H45" s="83"/>
      <c r="I45" s="64"/>
      <c r="J45" s="64"/>
      <c r="K45" s="62"/>
      <c r="L45" s="57" t="s">
        <v>87</v>
      </c>
      <c r="M45" s="64"/>
      <c r="N45" s="59">
        <v>250</v>
      </c>
      <c r="O45" s="85" t="s">
        <v>31</v>
      </c>
      <c r="P45" s="61"/>
      <c r="Q45" s="60"/>
      <c r="R45" s="62">
        <v>80</v>
      </c>
      <c r="S45" s="64"/>
      <c r="T45" s="64"/>
      <c r="U45" s="64"/>
      <c r="V45" s="64"/>
      <c r="W45" s="64"/>
      <c r="X45" s="62" t="s">
        <v>41</v>
      </c>
      <c r="Y45" s="665" t="s">
        <v>131</v>
      </c>
      <c r="Z45" s="65" t="s">
        <v>42</v>
      </c>
    </row>
    <row r="46" spans="1:27" s="65" customFormat="1" ht="21.75" customHeight="1">
      <c r="A46" s="64" t="s">
        <v>85</v>
      </c>
      <c r="B46" s="62">
        <v>34</v>
      </c>
      <c r="C46" s="81">
        <v>3</v>
      </c>
      <c r="D46" s="86" t="s">
        <v>94</v>
      </c>
      <c r="E46" s="55">
        <v>50000</v>
      </c>
      <c r="F46" s="64"/>
      <c r="G46" s="64"/>
      <c r="H46" s="64"/>
      <c r="I46" s="64"/>
      <c r="J46" s="64"/>
      <c r="K46" s="64"/>
      <c r="L46" s="98" t="s">
        <v>87</v>
      </c>
      <c r="M46" s="98"/>
      <c r="N46" s="59">
        <v>10</v>
      </c>
      <c r="O46" s="85" t="s">
        <v>31</v>
      </c>
      <c r="P46" s="61"/>
      <c r="Q46" s="60"/>
      <c r="R46" s="62">
        <v>80</v>
      </c>
      <c r="S46" s="64"/>
      <c r="T46" s="64"/>
      <c r="U46" s="64"/>
      <c r="V46" s="64"/>
      <c r="W46" s="64"/>
      <c r="X46" s="62" t="s">
        <v>56</v>
      </c>
      <c r="Y46" s="665" t="s">
        <v>131</v>
      </c>
    </row>
    <row r="47" spans="1:27" s="50" customFormat="1">
      <c r="A47" s="99" t="s">
        <v>85</v>
      </c>
      <c r="B47" s="62">
        <v>35</v>
      </c>
      <c r="C47" s="81">
        <v>4</v>
      </c>
      <c r="D47" s="54" t="s">
        <v>95</v>
      </c>
      <c r="E47" s="55">
        <v>70000</v>
      </c>
      <c r="F47" s="100"/>
      <c r="G47" s="72"/>
      <c r="H47" s="72"/>
      <c r="I47" s="72"/>
      <c r="J47" s="72"/>
      <c r="K47" s="72"/>
      <c r="L47" s="57" t="s">
        <v>87</v>
      </c>
      <c r="M47" s="62"/>
      <c r="N47" s="59">
        <v>40</v>
      </c>
      <c r="O47" s="85" t="s">
        <v>31</v>
      </c>
      <c r="P47" s="61"/>
      <c r="Q47" s="60"/>
      <c r="R47" s="62">
        <v>80</v>
      </c>
      <c r="S47" s="64"/>
      <c r="T47" s="64"/>
      <c r="U47" s="64"/>
      <c r="V47" s="64"/>
      <c r="W47" s="64"/>
      <c r="X47" s="62" t="s">
        <v>59</v>
      </c>
      <c r="Y47" s="665" t="s">
        <v>131</v>
      </c>
      <c r="Z47" s="101" t="s">
        <v>33</v>
      </c>
      <c r="AA47" s="66"/>
    </row>
    <row r="48" spans="1:27" s="322" customFormat="1" ht="21.75" customHeight="1">
      <c r="A48" s="1967" t="s">
        <v>85</v>
      </c>
      <c r="B48" s="218">
        <v>36</v>
      </c>
      <c r="C48" s="1006">
        <v>5</v>
      </c>
      <c r="D48" s="210" t="s">
        <v>96</v>
      </c>
      <c r="E48" s="211">
        <v>150000</v>
      </c>
      <c r="F48" s="1790"/>
      <c r="G48" s="1790"/>
      <c r="H48" s="1790"/>
      <c r="I48" s="1790"/>
      <c r="J48" s="1790"/>
      <c r="K48" s="1790"/>
      <c r="L48" s="1792" t="s">
        <v>87</v>
      </c>
      <c r="M48" s="1952"/>
      <c r="N48" s="1793">
        <v>100</v>
      </c>
      <c r="O48" s="1794" t="s">
        <v>31</v>
      </c>
      <c r="P48" s="1953"/>
      <c r="Q48" s="1794"/>
      <c r="R48" s="1796">
        <v>80</v>
      </c>
      <c r="S48" s="1968"/>
      <c r="T48" s="1788"/>
      <c r="U48" s="1788"/>
      <c r="V48" s="1788"/>
      <c r="W48" s="1788"/>
      <c r="X48" s="218" t="s">
        <v>32</v>
      </c>
      <c r="Y48" s="1009" t="s">
        <v>131</v>
      </c>
      <c r="Z48" s="1809" t="s">
        <v>33</v>
      </c>
    </row>
    <row r="49" spans="1:33" s="1984" customFormat="1" ht="21.75" customHeight="1">
      <c r="A49" s="1969" t="s">
        <v>85</v>
      </c>
      <c r="B49" s="1970">
        <v>37</v>
      </c>
      <c r="C49" s="1971">
        <v>6</v>
      </c>
      <c r="D49" s="1972" t="s">
        <v>97</v>
      </c>
      <c r="E49" s="1973">
        <v>40000</v>
      </c>
      <c r="F49" s="1974"/>
      <c r="G49" s="1974"/>
      <c r="H49" s="1974"/>
      <c r="I49" s="1974"/>
      <c r="J49" s="1974"/>
      <c r="K49" s="1974"/>
      <c r="L49" s="1975" t="s">
        <v>87</v>
      </c>
      <c r="M49" s="1976"/>
      <c r="N49" s="1977">
        <v>30</v>
      </c>
      <c r="O49" s="1978" t="s">
        <v>31</v>
      </c>
      <c r="P49" s="1979"/>
      <c r="Q49" s="1978"/>
      <c r="R49" s="1980">
        <v>80</v>
      </c>
      <c r="S49" s="1981"/>
      <c r="T49" s="2470" t="s">
        <v>1737</v>
      </c>
      <c r="U49" s="2471"/>
      <c r="V49" s="2471"/>
      <c r="W49" s="2472"/>
      <c r="X49" s="1970" t="s">
        <v>32</v>
      </c>
      <c r="Y49" s="1982" t="s">
        <v>131</v>
      </c>
      <c r="Z49" s="1983" t="s">
        <v>33</v>
      </c>
      <c r="AA49" s="1983" t="s">
        <v>1700</v>
      </c>
    </row>
    <row r="50" spans="1:33" s="506" customFormat="1" ht="46.5">
      <c r="A50" s="1820" t="s">
        <v>85</v>
      </c>
      <c r="B50" s="218">
        <v>38</v>
      </c>
      <c r="C50" s="1006">
        <v>7</v>
      </c>
      <c r="D50" s="402" t="s">
        <v>98</v>
      </c>
      <c r="E50" s="1958">
        <v>300000</v>
      </c>
      <c r="F50" s="1820"/>
      <c r="G50" s="1820"/>
      <c r="H50" s="1820"/>
      <c r="I50" s="1820"/>
      <c r="J50" s="1820"/>
      <c r="K50" s="1820"/>
      <c r="L50" s="1244" t="s">
        <v>87</v>
      </c>
      <c r="M50" s="1960"/>
      <c r="N50" s="401">
        <v>250</v>
      </c>
      <c r="O50" s="1169" t="s">
        <v>31</v>
      </c>
      <c r="P50" s="2033"/>
      <c r="Q50" s="1828"/>
      <c r="R50" s="1170">
        <v>80</v>
      </c>
      <c r="S50" s="1820"/>
      <c r="T50" s="1820"/>
      <c r="U50" s="1820"/>
      <c r="V50" s="1820"/>
      <c r="W50" s="1820"/>
      <c r="X50" s="1170" t="s">
        <v>81</v>
      </c>
      <c r="Y50" s="1009" t="s">
        <v>131</v>
      </c>
    </row>
    <row r="51" spans="1:33" s="506" customFormat="1">
      <c r="A51" s="1769" t="s">
        <v>85</v>
      </c>
      <c r="B51" s="219">
        <v>39</v>
      </c>
      <c r="C51" s="1078">
        <v>8</v>
      </c>
      <c r="D51" s="2034" t="s">
        <v>99</v>
      </c>
      <c r="E51" s="2035"/>
      <c r="F51" s="2036"/>
      <c r="G51" s="2037">
        <v>0</v>
      </c>
      <c r="H51" s="2036"/>
      <c r="I51" s="1769"/>
      <c r="J51" s="1769"/>
      <c r="K51" s="1769"/>
      <c r="L51" s="1252" t="s">
        <v>87</v>
      </c>
      <c r="M51" s="2038"/>
      <c r="N51" s="1254">
        <v>250</v>
      </c>
      <c r="O51" s="1255" t="s">
        <v>31</v>
      </c>
      <c r="P51" s="1774"/>
      <c r="Q51" s="1775"/>
      <c r="R51" s="1019">
        <v>80</v>
      </c>
      <c r="S51" s="1769"/>
      <c r="T51" s="1769"/>
      <c r="U51" s="1769"/>
      <c r="V51" s="1769"/>
      <c r="W51" s="1769"/>
      <c r="X51" s="1019" t="s">
        <v>36</v>
      </c>
      <c r="Y51" s="1070" t="s">
        <v>131</v>
      </c>
    </row>
    <row r="52" spans="1:33" s="131" customFormat="1">
      <c r="A52" s="214" t="s">
        <v>85</v>
      </c>
      <c r="B52" s="218">
        <v>40</v>
      </c>
      <c r="C52" s="1006">
        <v>9</v>
      </c>
      <c r="D52" s="492" t="s">
        <v>89</v>
      </c>
      <c r="E52" s="211">
        <v>10000</v>
      </c>
      <c r="F52" s="209"/>
      <c r="G52" s="209"/>
      <c r="H52" s="453">
        <v>10000</v>
      </c>
      <c r="I52" s="209"/>
      <c r="J52" s="209"/>
      <c r="K52" s="879">
        <f>SUM(E52-H52)</f>
        <v>0</v>
      </c>
      <c r="L52" s="212" t="s">
        <v>93</v>
      </c>
      <c r="M52" s="2083" t="s">
        <v>1407</v>
      </c>
      <c r="N52" s="2084" t="s">
        <v>90</v>
      </c>
      <c r="O52" s="215" t="s">
        <v>91</v>
      </c>
      <c r="P52" s="2084" t="s">
        <v>90</v>
      </c>
      <c r="Q52" s="215" t="s">
        <v>91</v>
      </c>
      <c r="R52" s="2085" t="s">
        <v>126</v>
      </c>
      <c r="S52" s="2085" t="s">
        <v>126</v>
      </c>
      <c r="T52" s="1129" t="s">
        <v>170</v>
      </c>
      <c r="U52" s="1129" t="s">
        <v>170</v>
      </c>
      <c r="V52" s="1129" t="s">
        <v>170</v>
      </c>
      <c r="W52" s="1009" t="s">
        <v>131</v>
      </c>
      <c r="X52" s="218" t="s">
        <v>41</v>
      </c>
      <c r="Y52" s="1009" t="s">
        <v>170</v>
      </c>
    </row>
    <row r="53" spans="1:33" s="2024" customFormat="1">
      <c r="A53" s="2086" t="s">
        <v>85</v>
      </c>
      <c r="B53" s="1970">
        <v>41</v>
      </c>
      <c r="C53" s="1971">
        <v>10</v>
      </c>
      <c r="D53" s="2087" t="s">
        <v>92</v>
      </c>
      <c r="E53" s="2072">
        <v>200000</v>
      </c>
      <c r="F53" s="2073"/>
      <c r="G53" s="2073"/>
      <c r="H53" s="2088"/>
      <c r="I53" s="2073"/>
      <c r="J53" s="2073"/>
      <c r="K53" s="2079"/>
      <c r="L53" s="2074" t="s">
        <v>93</v>
      </c>
      <c r="M53" s="2073"/>
      <c r="N53" s="2075">
        <v>120</v>
      </c>
      <c r="O53" s="2076" t="s">
        <v>31</v>
      </c>
      <c r="P53" s="2077"/>
      <c r="Q53" s="2078"/>
      <c r="R53" s="2079">
        <v>80</v>
      </c>
      <c r="S53" s="2073"/>
      <c r="T53" s="2470" t="s">
        <v>1737</v>
      </c>
      <c r="U53" s="2471"/>
      <c r="V53" s="2471"/>
      <c r="W53" s="2472"/>
      <c r="X53" s="1970" t="s">
        <v>41</v>
      </c>
      <c r="Y53" s="1982" t="s">
        <v>131</v>
      </c>
      <c r="Z53" s="2024" t="s">
        <v>1700</v>
      </c>
    </row>
    <row r="54" spans="1:33" s="317" customFormat="1">
      <c r="A54" s="126"/>
      <c r="B54" s="126"/>
      <c r="C54" s="126"/>
      <c r="D54" s="1882"/>
      <c r="H54" s="1886"/>
      <c r="K54" s="313"/>
      <c r="L54" s="130"/>
      <c r="M54" s="131"/>
      <c r="N54" s="126"/>
      <c r="O54" s="132"/>
      <c r="P54" s="131"/>
      <c r="Q54" s="131"/>
      <c r="R54" s="126"/>
      <c r="S54" s="131"/>
      <c r="T54" s="131"/>
      <c r="U54" s="131"/>
      <c r="V54" s="131"/>
      <c r="W54" s="131"/>
      <c r="X54" s="126"/>
      <c r="Y54" s="131"/>
      <c r="Z54" s="131"/>
      <c r="AA54" s="131"/>
      <c r="AB54" s="131"/>
      <c r="AC54" s="131"/>
      <c r="AD54" s="131"/>
      <c r="AE54" s="131"/>
      <c r="AF54" s="131"/>
      <c r="AG54" s="131"/>
    </row>
    <row r="55" spans="1:33" s="317" customFormat="1">
      <c r="A55" s="126"/>
      <c r="B55" s="126"/>
      <c r="C55" s="126"/>
      <c r="D55" s="2480" t="s">
        <v>100</v>
      </c>
      <c r="E55" s="2480"/>
      <c r="F55" s="2480"/>
      <c r="G55" s="2480"/>
      <c r="H55" s="2480"/>
      <c r="I55" s="2480"/>
      <c r="J55" s="2480"/>
      <c r="K55" s="2480"/>
      <c r="L55" s="2480"/>
      <c r="M55" s="2480"/>
      <c r="N55" s="126"/>
      <c r="O55" s="132"/>
      <c r="P55" s="131"/>
      <c r="Q55" s="131"/>
      <c r="R55" s="126"/>
      <c r="S55" s="131"/>
      <c r="T55" s="131"/>
      <c r="U55" s="131"/>
      <c r="V55" s="131"/>
      <c r="W55" s="131"/>
      <c r="X55" s="126"/>
      <c r="Y55" s="131"/>
      <c r="Z55" s="131"/>
      <c r="AA55" s="131"/>
      <c r="AB55" s="131"/>
      <c r="AC55" s="131"/>
      <c r="AD55" s="131"/>
      <c r="AE55" s="131"/>
      <c r="AF55" s="131"/>
      <c r="AG55" s="131"/>
    </row>
    <row r="56" spans="1:33" s="317" customFormat="1" ht="21.75" customHeight="1">
      <c r="A56" s="126"/>
      <c r="B56" s="126"/>
      <c r="C56" s="126"/>
      <c r="D56" s="1882"/>
      <c r="H56" s="1886"/>
      <c r="K56" s="313"/>
      <c r="L56" s="130"/>
      <c r="M56" s="131"/>
      <c r="N56" s="126"/>
      <c r="O56" s="132"/>
      <c r="P56" s="131"/>
      <c r="Q56" s="131"/>
      <c r="R56" s="126"/>
      <c r="S56" s="131"/>
      <c r="T56" s="131"/>
      <c r="U56" s="131"/>
      <c r="V56" s="131"/>
      <c r="W56" s="131"/>
      <c r="X56" s="126"/>
      <c r="Y56" s="131"/>
      <c r="Z56" s="131"/>
      <c r="AA56" s="131"/>
      <c r="AB56" s="131"/>
      <c r="AC56" s="131"/>
      <c r="AD56" s="131"/>
      <c r="AE56" s="131"/>
      <c r="AF56" s="131"/>
      <c r="AG56" s="131"/>
    </row>
    <row r="57" spans="1:33" s="313" customFormat="1" ht="21.75" customHeight="1">
      <c r="A57" s="126"/>
      <c r="B57" s="126"/>
      <c r="C57" s="126"/>
      <c r="D57" s="1882"/>
      <c r="E57" s="317"/>
      <c r="F57" s="317"/>
      <c r="G57" s="317"/>
      <c r="H57" s="1886"/>
      <c r="I57" s="317"/>
      <c r="J57" s="317"/>
      <c r="L57" s="130"/>
      <c r="M57" s="131"/>
      <c r="N57" s="126"/>
      <c r="O57" s="132"/>
      <c r="P57" s="131"/>
      <c r="Q57" s="131"/>
      <c r="R57" s="126"/>
      <c r="S57" s="131"/>
      <c r="T57" s="131"/>
      <c r="U57" s="131"/>
      <c r="V57" s="131"/>
      <c r="W57" s="131"/>
      <c r="X57" s="126"/>
      <c r="Y57" s="131"/>
      <c r="Z57" s="131"/>
      <c r="AA57" s="131"/>
      <c r="AB57" s="131"/>
      <c r="AC57" s="131"/>
      <c r="AD57" s="131"/>
      <c r="AE57" s="131"/>
      <c r="AF57" s="131"/>
      <c r="AG57" s="131"/>
    </row>
    <row r="58" spans="1:33" s="313" customFormat="1" ht="21.75" customHeight="1">
      <c r="A58" s="126"/>
      <c r="B58" s="126"/>
      <c r="C58" s="126"/>
      <c r="D58" s="1882"/>
      <c r="E58" s="317"/>
      <c r="F58" s="317"/>
      <c r="G58" s="317"/>
      <c r="H58" s="1886"/>
      <c r="I58" s="317"/>
      <c r="J58" s="317"/>
      <c r="L58" s="130"/>
      <c r="M58" s="131"/>
      <c r="N58" s="126"/>
      <c r="O58" s="132"/>
      <c r="P58" s="131"/>
      <c r="Q58" s="131"/>
      <c r="R58" s="126"/>
      <c r="S58" s="131"/>
      <c r="T58" s="131"/>
      <c r="U58" s="131"/>
      <c r="V58" s="131"/>
      <c r="W58" s="131"/>
      <c r="X58" s="126"/>
      <c r="Y58" s="131"/>
      <c r="Z58" s="131"/>
      <c r="AA58" s="131"/>
      <c r="AB58" s="131"/>
      <c r="AC58" s="131"/>
      <c r="AD58" s="131"/>
      <c r="AE58" s="131"/>
      <c r="AF58" s="131"/>
      <c r="AG58" s="131"/>
    </row>
    <row r="59" spans="1:33" s="313" customFormat="1" ht="21.75" customHeight="1">
      <c r="A59" s="126"/>
      <c r="B59" s="126"/>
      <c r="C59" s="126"/>
      <c r="D59" s="1882"/>
      <c r="E59" s="317"/>
      <c r="F59" s="317"/>
      <c r="G59" s="317"/>
      <c r="H59" s="1886"/>
      <c r="I59" s="317"/>
      <c r="J59" s="317"/>
      <c r="L59" s="130"/>
      <c r="M59" s="131"/>
      <c r="N59" s="126"/>
      <c r="O59" s="132"/>
      <c r="P59" s="131"/>
      <c r="Q59" s="131"/>
      <c r="R59" s="126"/>
      <c r="S59" s="131"/>
      <c r="T59" s="131"/>
      <c r="U59" s="131"/>
      <c r="V59" s="131"/>
      <c r="W59" s="131"/>
      <c r="X59" s="126"/>
      <c r="Y59" s="131"/>
      <c r="Z59" s="131"/>
      <c r="AA59" s="131"/>
      <c r="AB59" s="131"/>
      <c r="AC59" s="131"/>
      <c r="AD59" s="131"/>
      <c r="AE59" s="131"/>
      <c r="AF59" s="131"/>
      <c r="AG59" s="131"/>
    </row>
    <row r="60" spans="1:33" s="313" customFormat="1" ht="21.75" customHeight="1">
      <c r="A60" s="126"/>
      <c r="B60" s="126"/>
      <c r="C60" s="126"/>
      <c r="D60" s="1882"/>
      <c r="E60" s="317"/>
      <c r="F60" s="317"/>
      <c r="G60" s="317"/>
      <c r="H60" s="1886"/>
      <c r="I60" s="317"/>
      <c r="J60" s="317"/>
      <c r="L60" s="130"/>
      <c r="M60" s="131"/>
      <c r="N60" s="126"/>
      <c r="O60" s="132"/>
      <c r="P60" s="131"/>
      <c r="Q60" s="131"/>
      <c r="R60" s="126"/>
      <c r="S60" s="131"/>
      <c r="T60" s="131"/>
      <c r="U60" s="131"/>
      <c r="V60" s="131"/>
      <c r="W60" s="131"/>
      <c r="X60" s="126"/>
      <c r="Y60" s="131"/>
      <c r="Z60" s="131"/>
      <c r="AA60" s="131"/>
      <c r="AB60" s="131"/>
      <c r="AC60" s="131"/>
      <c r="AD60" s="131"/>
      <c r="AE60" s="131"/>
      <c r="AF60" s="131"/>
      <c r="AG60" s="131"/>
    </row>
    <row r="61" spans="1:33" s="313" customFormat="1" ht="21.75" customHeight="1">
      <c r="A61" s="126"/>
      <c r="B61" s="126"/>
      <c r="C61" s="126"/>
      <c r="D61" s="1882"/>
      <c r="E61" s="317"/>
      <c r="F61" s="317"/>
      <c r="G61" s="317"/>
      <c r="H61" s="1886"/>
      <c r="I61" s="317"/>
      <c r="J61" s="317"/>
      <c r="L61" s="130"/>
      <c r="M61" s="131"/>
      <c r="N61" s="126"/>
      <c r="O61" s="132"/>
      <c r="P61" s="131"/>
      <c r="Q61" s="131"/>
      <c r="R61" s="126"/>
      <c r="S61" s="131"/>
      <c r="T61" s="131"/>
      <c r="U61" s="131"/>
      <c r="V61" s="131"/>
      <c r="W61" s="131"/>
      <c r="X61" s="126"/>
      <c r="Y61" s="131"/>
      <c r="Z61" s="131"/>
      <c r="AA61" s="131"/>
      <c r="AB61" s="131"/>
      <c r="AC61" s="131"/>
      <c r="AD61" s="131"/>
      <c r="AE61" s="131"/>
      <c r="AF61" s="131"/>
      <c r="AG61" s="131"/>
    </row>
    <row r="62" spans="1:33" s="313" customFormat="1" ht="21.75" customHeight="1">
      <c r="A62" s="126"/>
      <c r="B62" s="126"/>
      <c r="C62" s="126"/>
      <c r="D62" s="1882"/>
      <c r="E62" s="317"/>
      <c r="F62" s="317"/>
      <c r="G62" s="317"/>
      <c r="H62" s="1886"/>
      <c r="I62" s="317"/>
      <c r="J62" s="317"/>
      <c r="L62" s="130"/>
      <c r="M62" s="131"/>
      <c r="N62" s="126"/>
      <c r="O62" s="132"/>
      <c r="P62" s="131"/>
      <c r="Q62" s="131"/>
      <c r="R62" s="126"/>
      <c r="S62" s="131"/>
      <c r="T62" s="131"/>
      <c r="U62" s="131"/>
      <c r="V62" s="131"/>
      <c r="W62" s="131"/>
      <c r="X62" s="126"/>
      <c r="Y62" s="131"/>
      <c r="Z62" s="131"/>
      <c r="AA62" s="131"/>
      <c r="AB62" s="131"/>
      <c r="AC62" s="131"/>
      <c r="AD62" s="131"/>
      <c r="AE62" s="131"/>
      <c r="AF62" s="131"/>
      <c r="AG62" s="131"/>
    </row>
    <row r="63" spans="1:33" s="313" customFormat="1" ht="21.75" customHeight="1">
      <c r="A63" s="126"/>
      <c r="B63" s="126"/>
      <c r="C63" s="126"/>
      <c r="D63" s="1882"/>
      <c r="E63" s="317"/>
      <c r="F63" s="317"/>
      <c r="G63" s="317"/>
      <c r="H63" s="1886"/>
      <c r="I63" s="317"/>
      <c r="J63" s="317"/>
      <c r="L63" s="130"/>
      <c r="M63" s="131"/>
      <c r="N63" s="126"/>
      <c r="O63" s="132"/>
      <c r="P63" s="131"/>
      <c r="Q63" s="131"/>
      <c r="R63" s="126"/>
      <c r="S63" s="131"/>
      <c r="T63" s="131"/>
      <c r="U63" s="131"/>
      <c r="V63" s="131"/>
      <c r="W63" s="131"/>
      <c r="X63" s="126"/>
      <c r="Y63" s="131"/>
      <c r="Z63" s="131"/>
      <c r="AA63" s="131"/>
      <c r="AB63" s="131"/>
      <c r="AC63" s="131"/>
      <c r="AD63" s="131"/>
      <c r="AE63" s="131"/>
      <c r="AF63" s="131"/>
      <c r="AG63" s="131"/>
    </row>
    <row r="64" spans="1:33" s="313" customFormat="1" ht="21.75" customHeight="1">
      <c r="A64" s="126"/>
      <c r="B64" s="126"/>
      <c r="C64" s="126"/>
      <c r="D64" s="1882"/>
      <c r="E64" s="317"/>
      <c r="F64" s="317"/>
      <c r="G64" s="317"/>
      <c r="H64" s="1886"/>
      <c r="I64" s="317"/>
      <c r="J64" s="317"/>
      <c r="L64" s="130"/>
      <c r="M64" s="131"/>
      <c r="N64" s="126"/>
      <c r="O64" s="132"/>
      <c r="P64" s="131"/>
      <c r="Q64" s="131"/>
      <c r="R64" s="126"/>
      <c r="S64" s="131"/>
      <c r="T64" s="131"/>
      <c r="U64" s="131"/>
      <c r="V64" s="131"/>
      <c r="W64" s="131"/>
      <c r="X64" s="126"/>
      <c r="Y64" s="131"/>
      <c r="Z64" s="131"/>
      <c r="AA64" s="131"/>
      <c r="AB64" s="131"/>
      <c r="AC64" s="131"/>
      <c r="AD64" s="131"/>
      <c r="AE64" s="131"/>
      <c r="AF64" s="131"/>
      <c r="AG64" s="131"/>
    </row>
    <row r="65" spans="1:33" s="313" customFormat="1" ht="21.75" customHeight="1">
      <c r="A65" s="126"/>
      <c r="B65" s="126"/>
      <c r="C65" s="126"/>
      <c r="D65" s="1882"/>
      <c r="E65" s="317"/>
      <c r="F65" s="317"/>
      <c r="G65" s="317"/>
      <c r="H65" s="1886"/>
      <c r="I65" s="317"/>
      <c r="J65" s="317"/>
      <c r="L65" s="130"/>
      <c r="M65" s="131"/>
      <c r="N65" s="126"/>
      <c r="O65" s="132"/>
      <c r="P65" s="131"/>
      <c r="Q65" s="131"/>
      <c r="R65" s="126"/>
      <c r="S65" s="131"/>
      <c r="T65" s="131"/>
      <c r="U65" s="131"/>
      <c r="V65" s="131"/>
      <c r="W65" s="131"/>
      <c r="X65" s="126"/>
      <c r="Y65" s="131"/>
      <c r="Z65" s="131"/>
      <c r="AA65" s="131"/>
      <c r="AB65" s="131"/>
      <c r="AC65" s="131"/>
      <c r="AD65" s="131"/>
      <c r="AE65" s="131"/>
      <c r="AF65" s="131"/>
      <c r="AG65" s="131"/>
    </row>
    <row r="66" spans="1:33" s="313" customFormat="1" ht="21.75" customHeight="1">
      <c r="A66" s="126"/>
      <c r="B66" s="126"/>
      <c r="C66" s="126"/>
      <c r="D66" s="1882"/>
      <c r="E66" s="317"/>
      <c r="F66" s="317"/>
      <c r="G66" s="317"/>
      <c r="H66" s="1886"/>
      <c r="I66" s="317"/>
      <c r="J66" s="317"/>
      <c r="L66" s="130"/>
      <c r="M66" s="131"/>
      <c r="N66" s="126"/>
      <c r="O66" s="132"/>
      <c r="P66" s="131"/>
      <c r="Q66" s="131"/>
      <c r="R66" s="126"/>
      <c r="S66" s="131"/>
      <c r="T66" s="131"/>
      <c r="U66" s="131"/>
      <c r="V66" s="131"/>
      <c r="W66" s="131"/>
      <c r="X66" s="126"/>
      <c r="Y66" s="131"/>
      <c r="Z66" s="131"/>
      <c r="AA66" s="131"/>
      <c r="AB66" s="131"/>
      <c r="AC66" s="131"/>
      <c r="AD66" s="131"/>
      <c r="AE66" s="131"/>
      <c r="AF66" s="131"/>
      <c r="AG66" s="131"/>
    </row>
    <row r="67" spans="1:33" s="313" customFormat="1" ht="21.75" customHeight="1">
      <c r="A67" s="126"/>
      <c r="B67" s="126"/>
      <c r="C67" s="126"/>
      <c r="D67" s="1882"/>
      <c r="E67" s="317"/>
      <c r="F67" s="317"/>
      <c r="G67" s="317"/>
      <c r="H67" s="1886"/>
      <c r="I67" s="317"/>
      <c r="J67" s="317"/>
      <c r="L67" s="130"/>
      <c r="M67" s="131"/>
      <c r="N67" s="126"/>
      <c r="O67" s="132"/>
      <c r="P67" s="131"/>
      <c r="Q67" s="131"/>
      <c r="R67" s="126"/>
      <c r="S67" s="131"/>
      <c r="T67" s="131"/>
      <c r="U67" s="131"/>
      <c r="V67" s="131"/>
      <c r="W67" s="131"/>
      <c r="X67" s="126"/>
      <c r="Y67" s="131"/>
      <c r="Z67" s="131"/>
      <c r="AA67" s="131"/>
      <c r="AB67" s="131"/>
      <c r="AC67" s="131"/>
      <c r="AD67" s="131"/>
      <c r="AE67" s="131"/>
      <c r="AF67" s="131"/>
      <c r="AG67" s="131"/>
    </row>
    <row r="68" spans="1:33" s="313" customFormat="1" ht="21.75" customHeight="1">
      <c r="A68" s="126"/>
      <c r="B68" s="126"/>
      <c r="C68" s="126"/>
      <c r="D68" s="1882"/>
      <c r="E68" s="317"/>
      <c r="F68" s="317"/>
      <c r="G68" s="317"/>
      <c r="H68" s="1886"/>
      <c r="I68" s="317"/>
      <c r="J68" s="317"/>
      <c r="L68" s="130"/>
      <c r="M68" s="131"/>
      <c r="N68" s="126"/>
      <c r="O68" s="132"/>
      <c r="P68" s="131"/>
      <c r="Q68" s="131"/>
      <c r="R68" s="126"/>
      <c r="S68" s="131"/>
      <c r="T68" s="131"/>
      <c r="U68" s="131"/>
      <c r="V68" s="131"/>
      <c r="W68" s="131"/>
      <c r="X68" s="126"/>
      <c r="Y68" s="131"/>
      <c r="Z68" s="131"/>
      <c r="AA68" s="131"/>
      <c r="AB68" s="131"/>
      <c r="AC68" s="131"/>
      <c r="AD68" s="131"/>
      <c r="AE68" s="131"/>
      <c r="AF68" s="131"/>
      <c r="AG68" s="131"/>
    </row>
    <row r="69" spans="1:33" s="313" customFormat="1" ht="21.75" customHeight="1">
      <c r="A69" s="126"/>
      <c r="B69" s="126"/>
      <c r="C69" s="126"/>
      <c r="D69" s="1882"/>
      <c r="E69" s="317"/>
      <c r="F69" s="317"/>
      <c r="G69" s="317"/>
      <c r="H69" s="1886"/>
      <c r="I69" s="317"/>
      <c r="J69" s="317"/>
      <c r="L69" s="130"/>
      <c r="M69" s="131"/>
      <c r="N69" s="126"/>
      <c r="O69" s="132"/>
      <c r="P69" s="131"/>
      <c r="Q69" s="131"/>
      <c r="R69" s="126"/>
      <c r="S69" s="131"/>
      <c r="T69" s="131"/>
      <c r="U69" s="131"/>
      <c r="V69" s="131"/>
      <c r="W69" s="131"/>
      <c r="X69" s="126"/>
      <c r="Y69" s="131"/>
      <c r="Z69" s="131"/>
      <c r="AA69" s="131"/>
      <c r="AB69" s="131"/>
      <c r="AC69" s="131"/>
      <c r="AD69" s="131"/>
      <c r="AE69" s="131"/>
      <c r="AF69" s="131"/>
      <c r="AG69" s="131"/>
    </row>
    <row r="70" spans="1:33" s="129" customFormat="1" ht="21.75" customHeight="1">
      <c r="A70" s="126"/>
      <c r="B70" s="126"/>
      <c r="C70" s="126"/>
      <c r="D70" s="127"/>
      <c r="E70" s="66"/>
      <c r="F70" s="66"/>
      <c r="G70" s="66"/>
      <c r="H70" s="128"/>
      <c r="I70" s="66"/>
      <c r="J70" s="66"/>
      <c r="L70" s="130"/>
      <c r="M70" s="131"/>
      <c r="N70" s="126"/>
      <c r="O70" s="132"/>
      <c r="P70" s="131"/>
      <c r="Q70" s="131"/>
      <c r="R70" s="133"/>
      <c r="S70" s="65"/>
      <c r="T70" s="65"/>
      <c r="U70" s="65"/>
      <c r="V70" s="65"/>
      <c r="W70" s="65"/>
      <c r="X70" s="133"/>
      <c r="Y70" s="65"/>
      <c r="Z70" s="65"/>
      <c r="AA70" s="65"/>
      <c r="AB70" s="65"/>
      <c r="AC70" s="65"/>
      <c r="AD70" s="65"/>
      <c r="AE70" s="65"/>
      <c r="AF70" s="65"/>
      <c r="AG70" s="65"/>
    </row>
    <row r="71" spans="1:33" s="129" customFormat="1" ht="21.75" customHeight="1">
      <c r="A71" s="126"/>
      <c r="B71" s="126"/>
      <c r="C71" s="126"/>
      <c r="D71" s="127"/>
      <c r="E71" s="66"/>
      <c r="F71" s="66"/>
      <c r="G71" s="66"/>
      <c r="H71" s="128"/>
      <c r="I71" s="66"/>
      <c r="J71" s="66"/>
      <c r="L71" s="130"/>
      <c r="M71" s="131"/>
      <c r="N71" s="126"/>
      <c r="O71" s="132"/>
      <c r="P71" s="131"/>
      <c r="Q71" s="131"/>
      <c r="R71" s="133"/>
      <c r="S71" s="65"/>
      <c r="T71" s="65"/>
      <c r="U71" s="65"/>
      <c r="V71" s="65"/>
      <c r="W71" s="65"/>
      <c r="X71" s="133"/>
      <c r="Y71" s="65"/>
      <c r="Z71" s="65"/>
      <c r="AA71" s="65"/>
      <c r="AB71" s="65"/>
      <c r="AC71" s="65"/>
      <c r="AD71" s="65"/>
      <c r="AE71" s="65"/>
      <c r="AF71" s="65"/>
      <c r="AG71" s="65"/>
    </row>
    <row r="72" spans="1:33" s="129" customFormat="1" ht="21.75" customHeight="1">
      <c r="A72" s="126"/>
      <c r="B72" s="126"/>
      <c r="C72" s="126"/>
      <c r="D72" s="127"/>
      <c r="E72" s="66"/>
      <c r="F72" s="66"/>
      <c r="G72" s="66"/>
      <c r="H72" s="128"/>
      <c r="I72" s="66"/>
      <c r="J72" s="66"/>
      <c r="L72" s="130"/>
      <c r="M72" s="131"/>
      <c r="N72" s="126"/>
      <c r="O72" s="132"/>
      <c r="P72" s="131"/>
      <c r="Q72" s="131"/>
      <c r="R72" s="133"/>
      <c r="S72" s="65"/>
      <c r="T72" s="65"/>
      <c r="U72" s="65"/>
      <c r="V72" s="65"/>
      <c r="W72" s="65"/>
      <c r="X72" s="133"/>
      <c r="Y72" s="65"/>
      <c r="Z72" s="65"/>
      <c r="AA72" s="65"/>
      <c r="AB72" s="65"/>
      <c r="AC72" s="65"/>
      <c r="AD72" s="65"/>
      <c r="AE72" s="65"/>
      <c r="AF72" s="65"/>
      <c r="AG72" s="65"/>
    </row>
    <row r="73" spans="1:33" s="129" customFormat="1" ht="21.75" customHeight="1">
      <c r="A73" s="126"/>
      <c r="B73" s="126"/>
      <c r="C73" s="126"/>
      <c r="D73" s="127"/>
      <c r="E73" s="66"/>
      <c r="F73" s="66"/>
      <c r="G73" s="66"/>
      <c r="H73" s="128"/>
      <c r="I73" s="66"/>
      <c r="J73" s="66"/>
      <c r="L73" s="130"/>
      <c r="M73" s="131"/>
      <c r="N73" s="126"/>
      <c r="O73" s="132"/>
      <c r="P73" s="131"/>
      <c r="Q73" s="131"/>
      <c r="R73" s="133"/>
      <c r="S73" s="65"/>
      <c r="T73" s="65"/>
      <c r="U73" s="65"/>
      <c r="V73" s="65"/>
      <c r="W73" s="65"/>
      <c r="X73" s="133"/>
      <c r="Y73" s="65"/>
      <c r="Z73" s="65"/>
      <c r="AA73" s="65"/>
      <c r="AB73" s="65"/>
      <c r="AC73" s="65"/>
      <c r="AD73" s="65"/>
      <c r="AE73" s="65"/>
      <c r="AF73" s="65"/>
      <c r="AG73" s="65"/>
    </row>
    <row r="74" spans="1:33" s="129" customFormat="1" ht="21.75" customHeight="1">
      <c r="A74" s="126"/>
      <c r="B74" s="126"/>
      <c r="C74" s="126"/>
      <c r="D74" s="127"/>
      <c r="E74" s="66"/>
      <c r="F74" s="66"/>
      <c r="G74" s="66"/>
      <c r="H74" s="128"/>
      <c r="I74" s="66"/>
      <c r="J74" s="66"/>
      <c r="L74" s="130"/>
      <c r="M74" s="131"/>
      <c r="N74" s="126"/>
      <c r="O74" s="132"/>
      <c r="P74" s="131"/>
      <c r="Q74" s="131"/>
      <c r="R74" s="133"/>
      <c r="S74" s="65"/>
      <c r="T74" s="65"/>
      <c r="U74" s="65"/>
      <c r="V74" s="65"/>
      <c r="W74" s="65"/>
      <c r="X74" s="133"/>
      <c r="Y74" s="65"/>
      <c r="Z74" s="65"/>
      <c r="AA74" s="65"/>
      <c r="AB74" s="65"/>
      <c r="AC74" s="65"/>
      <c r="AD74" s="65"/>
      <c r="AE74" s="65"/>
      <c r="AF74" s="65"/>
      <c r="AG74" s="65"/>
    </row>
    <row r="75" spans="1:33" s="129" customFormat="1" ht="21.75" customHeight="1">
      <c r="A75" s="126"/>
      <c r="B75" s="126"/>
      <c r="C75" s="126"/>
      <c r="D75" s="127"/>
      <c r="E75" s="66"/>
      <c r="F75" s="66"/>
      <c r="G75" s="66"/>
      <c r="H75" s="128"/>
      <c r="I75" s="66"/>
      <c r="J75" s="66"/>
      <c r="L75" s="130"/>
      <c r="M75" s="131"/>
      <c r="N75" s="126"/>
      <c r="O75" s="132"/>
      <c r="P75" s="131"/>
      <c r="Q75" s="131"/>
      <c r="R75" s="133"/>
      <c r="S75" s="65"/>
      <c r="T75" s="65"/>
      <c r="U75" s="65"/>
      <c r="V75" s="65"/>
      <c r="W75" s="65"/>
      <c r="X75" s="133"/>
      <c r="Y75" s="65"/>
      <c r="Z75" s="65"/>
      <c r="AA75" s="65"/>
      <c r="AB75" s="65"/>
      <c r="AC75" s="65"/>
      <c r="AD75" s="65"/>
      <c r="AE75" s="65"/>
      <c r="AF75" s="65"/>
      <c r="AG75" s="65"/>
    </row>
    <row r="76" spans="1:33" s="129" customFormat="1" ht="21.75" customHeight="1">
      <c r="A76" s="126"/>
      <c r="B76" s="126"/>
      <c r="C76" s="126"/>
      <c r="D76" s="127"/>
      <c r="E76" s="66"/>
      <c r="F76" s="66"/>
      <c r="G76" s="66"/>
      <c r="H76" s="128"/>
      <c r="I76" s="66"/>
      <c r="J76" s="66"/>
      <c r="L76" s="130"/>
      <c r="M76" s="131"/>
      <c r="N76" s="126"/>
      <c r="O76" s="132"/>
      <c r="P76" s="131"/>
      <c r="Q76" s="131"/>
      <c r="R76" s="133"/>
      <c r="S76" s="65"/>
      <c r="T76" s="65"/>
      <c r="U76" s="65"/>
      <c r="V76" s="65"/>
      <c r="W76" s="65"/>
      <c r="X76" s="133"/>
      <c r="Y76" s="65"/>
      <c r="Z76" s="65"/>
      <c r="AA76" s="65"/>
      <c r="AB76" s="65"/>
      <c r="AC76" s="65"/>
      <c r="AD76" s="65"/>
      <c r="AE76" s="65"/>
      <c r="AF76" s="65"/>
      <c r="AG76" s="65"/>
    </row>
    <row r="77" spans="1:33" s="129" customFormat="1" ht="21.75" customHeight="1">
      <c r="A77" s="126"/>
      <c r="B77" s="126"/>
      <c r="C77" s="126"/>
      <c r="D77" s="127"/>
      <c r="E77" s="66"/>
      <c r="F77" s="66"/>
      <c r="G77" s="66"/>
      <c r="H77" s="128"/>
      <c r="I77" s="66"/>
      <c r="J77" s="66"/>
      <c r="L77" s="130"/>
      <c r="M77" s="131"/>
      <c r="N77" s="126"/>
      <c r="O77" s="132"/>
      <c r="P77" s="131"/>
      <c r="Q77" s="131"/>
      <c r="R77" s="133"/>
      <c r="S77" s="65"/>
      <c r="T77" s="65"/>
      <c r="U77" s="65"/>
      <c r="V77" s="65"/>
      <c r="W77" s="65"/>
      <c r="X77" s="133"/>
      <c r="Y77" s="65"/>
      <c r="Z77" s="65"/>
      <c r="AA77" s="65"/>
      <c r="AB77" s="65"/>
      <c r="AC77" s="65"/>
      <c r="AD77" s="65"/>
      <c r="AE77" s="65"/>
      <c r="AF77" s="65"/>
      <c r="AG77" s="65"/>
    </row>
    <row r="78" spans="1:33" s="129" customFormat="1" ht="21.75" customHeight="1">
      <c r="A78" s="126"/>
      <c r="B78" s="126"/>
      <c r="C78" s="126"/>
      <c r="D78" s="127"/>
      <c r="E78" s="66"/>
      <c r="F78" s="66"/>
      <c r="G78" s="66"/>
      <c r="H78" s="128"/>
      <c r="I78" s="66"/>
      <c r="J78" s="66"/>
      <c r="L78" s="130"/>
      <c r="M78" s="131"/>
      <c r="N78" s="126"/>
      <c r="O78" s="132"/>
      <c r="P78" s="131"/>
      <c r="Q78" s="131"/>
      <c r="R78" s="133"/>
      <c r="S78" s="65"/>
      <c r="T78" s="65"/>
      <c r="U78" s="65"/>
      <c r="V78" s="65"/>
      <c r="W78" s="65"/>
      <c r="X78" s="133"/>
      <c r="Y78" s="65"/>
      <c r="Z78" s="65"/>
      <c r="AA78" s="65"/>
      <c r="AB78" s="65"/>
      <c r="AC78" s="65"/>
      <c r="AD78" s="65"/>
      <c r="AE78" s="65"/>
      <c r="AF78" s="65"/>
      <c r="AG78" s="65"/>
    </row>
    <row r="79" spans="1:33" s="129" customFormat="1" ht="21.75" customHeight="1">
      <c r="A79" s="126"/>
      <c r="B79" s="126"/>
      <c r="C79" s="126"/>
      <c r="D79" s="127"/>
      <c r="E79" s="66"/>
      <c r="F79" s="66"/>
      <c r="G79" s="66"/>
      <c r="H79" s="128"/>
      <c r="I79" s="66"/>
      <c r="J79" s="66"/>
      <c r="L79" s="130"/>
      <c r="M79" s="131"/>
      <c r="N79" s="126"/>
      <c r="O79" s="132"/>
      <c r="P79" s="131"/>
      <c r="Q79" s="131"/>
      <c r="R79" s="133"/>
      <c r="S79" s="65"/>
      <c r="T79" s="65"/>
      <c r="U79" s="65"/>
      <c r="V79" s="65"/>
      <c r="W79" s="65"/>
      <c r="X79" s="133"/>
      <c r="Y79" s="65"/>
      <c r="Z79" s="65"/>
      <c r="AA79" s="65"/>
      <c r="AB79" s="65"/>
      <c r="AC79" s="65"/>
      <c r="AD79" s="65"/>
      <c r="AE79" s="65"/>
      <c r="AF79" s="65"/>
      <c r="AG79" s="65"/>
    </row>
    <row r="80" spans="1:33" s="129" customFormat="1" ht="21.75" customHeight="1">
      <c r="A80" s="126"/>
      <c r="B80" s="126"/>
      <c r="C80" s="126"/>
      <c r="D80" s="127"/>
      <c r="E80" s="66"/>
      <c r="F80" s="66"/>
      <c r="G80" s="66"/>
      <c r="H80" s="128"/>
      <c r="I80" s="66"/>
      <c r="J80" s="66"/>
      <c r="L80" s="130"/>
      <c r="M80" s="131"/>
      <c r="N80" s="126"/>
      <c r="O80" s="132"/>
      <c r="P80" s="131"/>
      <c r="Q80" s="131"/>
      <c r="R80" s="133"/>
      <c r="S80" s="65"/>
      <c r="T80" s="65"/>
      <c r="U80" s="65"/>
      <c r="V80" s="65"/>
      <c r="W80" s="65"/>
      <c r="X80" s="133"/>
      <c r="Y80" s="65"/>
      <c r="Z80" s="65"/>
      <c r="AA80" s="65"/>
      <c r="AB80" s="65"/>
      <c r="AC80" s="65"/>
      <c r="AD80" s="65"/>
      <c r="AE80" s="65"/>
      <c r="AF80" s="65"/>
      <c r="AG80" s="65"/>
    </row>
    <row r="81" spans="1:33" s="129" customFormat="1" ht="21.75" customHeight="1">
      <c r="A81" s="126"/>
      <c r="B81" s="126"/>
      <c r="C81" s="126"/>
      <c r="D81" s="127"/>
      <c r="E81" s="66"/>
      <c r="F81" s="66"/>
      <c r="G81" s="66"/>
      <c r="H81" s="128"/>
      <c r="I81" s="66"/>
      <c r="J81" s="66"/>
      <c r="L81" s="130"/>
      <c r="M81" s="131"/>
      <c r="N81" s="126"/>
      <c r="O81" s="132"/>
      <c r="P81" s="131"/>
      <c r="Q81" s="131"/>
      <c r="R81" s="133"/>
      <c r="S81" s="65"/>
      <c r="T81" s="65"/>
      <c r="U81" s="65"/>
      <c r="V81" s="65"/>
      <c r="W81" s="65"/>
      <c r="X81" s="133"/>
      <c r="Y81" s="65"/>
      <c r="Z81" s="65"/>
      <c r="AA81" s="65"/>
      <c r="AB81" s="65"/>
      <c r="AC81" s="65"/>
      <c r="AD81" s="65"/>
      <c r="AE81" s="65"/>
      <c r="AF81" s="65"/>
      <c r="AG81" s="65"/>
    </row>
    <row r="82" spans="1:33" s="129" customFormat="1" ht="21.75" customHeight="1">
      <c r="A82" s="126"/>
      <c r="B82" s="126"/>
      <c r="C82" s="126"/>
      <c r="D82" s="127"/>
      <c r="E82" s="66"/>
      <c r="F82" s="66"/>
      <c r="G82" s="66"/>
      <c r="H82" s="128"/>
      <c r="I82" s="66"/>
      <c r="J82" s="66"/>
      <c r="L82" s="130"/>
      <c r="M82" s="131"/>
      <c r="N82" s="126"/>
      <c r="O82" s="132"/>
      <c r="P82" s="131"/>
      <c r="Q82" s="131"/>
      <c r="R82" s="133"/>
      <c r="S82" s="65"/>
      <c r="T82" s="65"/>
      <c r="U82" s="65"/>
      <c r="V82" s="65"/>
      <c r="W82" s="65"/>
      <c r="X82" s="133"/>
      <c r="Y82" s="65"/>
      <c r="Z82" s="65"/>
      <c r="AA82" s="65"/>
      <c r="AB82" s="65"/>
      <c r="AC82" s="65"/>
      <c r="AD82" s="65"/>
      <c r="AE82" s="65"/>
      <c r="AF82" s="65"/>
      <c r="AG82" s="65"/>
    </row>
    <row r="83" spans="1:33" s="129" customFormat="1" ht="21.75" customHeight="1">
      <c r="A83" s="126"/>
      <c r="B83" s="126"/>
      <c r="C83" s="126"/>
      <c r="D83" s="127"/>
      <c r="E83" s="66"/>
      <c r="F83" s="66"/>
      <c r="G83" s="66"/>
      <c r="H83" s="128"/>
      <c r="I83" s="66"/>
      <c r="J83" s="66"/>
      <c r="L83" s="130"/>
      <c r="M83" s="131"/>
      <c r="N83" s="126"/>
      <c r="O83" s="132"/>
      <c r="P83" s="131"/>
      <c r="Q83" s="131"/>
      <c r="R83" s="133"/>
      <c r="S83" s="65"/>
      <c r="T83" s="65"/>
      <c r="U83" s="65"/>
      <c r="V83" s="65"/>
      <c r="W83" s="65"/>
      <c r="X83" s="133"/>
      <c r="Y83" s="65"/>
      <c r="Z83" s="65"/>
      <c r="AA83" s="65"/>
      <c r="AB83" s="65"/>
      <c r="AC83" s="65"/>
      <c r="AD83" s="65"/>
      <c r="AE83" s="65"/>
      <c r="AF83" s="65"/>
      <c r="AG83" s="65"/>
    </row>
    <row r="84" spans="1:33" s="129" customFormat="1" ht="21.75" customHeight="1">
      <c r="A84" s="126"/>
      <c r="B84" s="126"/>
      <c r="C84" s="126"/>
      <c r="D84" s="127"/>
      <c r="E84" s="66"/>
      <c r="F84" s="66"/>
      <c r="G84" s="66"/>
      <c r="H84" s="128"/>
      <c r="I84" s="66"/>
      <c r="J84" s="66"/>
      <c r="L84" s="130"/>
      <c r="M84" s="131"/>
      <c r="N84" s="126"/>
      <c r="O84" s="132"/>
      <c r="P84" s="131"/>
      <c r="Q84" s="131"/>
      <c r="R84" s="133"/>
      <c r="S84" s="65"/>
      <c r="T84" s="65"/>
      <c r="U84" s="65"/>
      <c r="V84" s="65"/>
      <c r="W84" s="65"/>
      <c r="X84" s="133"/>
      <c r="Y84" s="65"/>
      <c r="Z84" s="65"/>
      <c r="AA84" s="65"/>
      <c r="AB84" s="65"/>
      <c r="AC84" s="65"/>
      <c r="AD84" s="65"/>
      <c r="AE84" s="65"/>
      <c r="AF84" s="65"/>
      <c r="AG84" s="65"/>
    </row>
    <row r="85" spans="1:33" s="129" customFormat="1" ht="21.75" customHeight="1">
      <c r="A85" s="126"/>
      <c r="B85" s="126"/>
      <c r="C85" s="126"/>
      <c r="D85" s="127"/>
      <c r="E85" s="66"/>
      <c r="F85" s="66"/>
      <c r="G85" s="66"/>
      <c r="H85" s="128"/>
      <c r="I85" s="66"/>
      <c r="J85" s="66"/>
      <c r="L85" s="130"/>
      <c r="M85" s="131"/>
      <c r="N85" s="126"/>
      <c r="O85" s="132"/>
      <c r="P85" s="131"/>
      <c r="Q85" s="131"/>
      <c r="R85" s="133"/>
      <c r="S85" s="65"/>
      <c r="T85" s="65"/>
      <c r="U85" s="65"/>
      <c r="V85" s="65"/>
      <c r="W85" s="65"/>
      <c r="X85" s="133"/>
      <c r="Y85" s="65"/>
      <c r="Z85" s="65"/>
      <c r="AA85" s="65"/>
      <c r="AB85" s="65"/>
      <c r="AC85" s="65"/>
      <c r="AD85" s="65"/>
      <c r="AE85" s="65"/>
      <c r="AF85" s="65"/>
      <c r="AG85" s="65"/>
    </row>
    <row r="86" spans="1:33" s="129" customFormat="1" ht="21.75" customHeight="1">
      <c r="A86" s="126"/>
      <c r="B86" s="126"/>
      <c r="C86" s="126"/>
      <c r="D86" s="127"/>
      <c r="E86" s="66"/>
      <c r="F86" s="66"/>
      <c r="G86" s="66"/>
      <c r="H86" s="128"/>
      <c r="I86" s="66"/>
      <c r="J86" s="66"/>
      <c r="L86" s="130"/>
      <c r="M86" s="131"/>
      <c r="N86" s="126"/>
      <c r="O86" s="132"/>
      <c r="P86" s="131"/>
      <c r="Q86" s="131"/>
      <c r="R86" s="133"/>
      <c r="S86" s="65"/>
      <c r="T86" s="65"/>
      <c r="U86" s="65"/>
      <c r="V86" s="65"/>
      <c r="W86" s="65"/>
      <c r="X86" s="133"/>
      <c r="Y86" s="65"/>
      <c r="Z86" s="65"/>
      <c r="AA86" s="65"/>
      <c r="AB86" s="65"/>
      <c r="AC86" s="65"/>
      <c r="AD86" s="65"/>
      <c r="AE86" s="65"/>
      <c r="AF86" s="65"/>
      <c r="AG86" s="65"/>
    </row>
    <row r="87" spans="1:33" s="129" customFormat="1" ht="21.75" customHeight="1">
      <c r="A87" s="126"/>
      <c r="B87" s="126"/>
      <c r="C87" s="126"/>
      <c r="D87" s="127"/>
      <c r="E87" s="66"/>
      <c r="F87" s="66"/>
      <c r="G87" s="66"/>
      <c r="H87" s="128"/>
      <c r="I87" s="66"/>
      <c r="J87" s="66"/>
      <c r="L87" s="130"/>
      <c r="M87" s="131"/>
      <c r="N87" s="126"/>
      <c r="O87" s="132"/>
      <c r="P87" s="131"/>
      <c r="Q87" s="131"/>
      <c r="R87" s="133"/>
      <c r="S87" s="65"/>
      <c r="T87" s="65"/>
      <c r="U87" s="65"/>
      <c r="V87" s="65"/>
      <c r="W87" s="65"/>
      <c r="X87" s="133"/>
      <c r="Y87" s="65"/>
      <c r="Z87" s="65"/>
      <c r="AA87" s="65"/>
      <c r="AB87" s="65"/>
      <c r="AC87" s="65"/>
      <c r="AD87" s="65"/>
      <c r="AE87" s="65"/>
      <c r="AF87" s="65"/>
      <c r="AG87" s="65"/>
    </row>
    <row r="88" spans="1:33" s="129" customFormat="1" ht="21.75" customHeight="1">
      <c r="A88" s="126"/>
      <c r="B88" s="126"/>
      <c r="C88" s="126"/>
      <c r="D88" s="127"/>
      <c r="E88" s="66"/>
      <c r="F88" s="66"/>
      <c r="G88" s="66"/>
      <c r="H88" s="128"/>
      <c r="I88" s="66"/>
      <c r="J88" s="66"/>
      <c r="L88" s="130"/>
      <c r="M88" s="131"/>
      <c r="N88" s="126"/>
      <c r="O88" s="132"/>
      <c r="P88" s="131"/>
      <c r="Q88" s="131"/>
      <c r="R88" s="133"/>
      <c r="S88" s="65"/>
      <c r="T88" s="65"/>
      <c r="U88" s="65"/>
      <c r="V88" s="65"/>
      <c r="W88" s="65"/>
      <c r="X88" s="133"/>
      <c r="Y88" s="65"/>
      <c r="Z88" s="65"/>
      <c r="AA88" s="65"/>
      <c r="AB88" s="65"/>
      <c r="AC88" s="65"/>
      <c r="AD88" s="65"/>
      <c r="AE88" s="65"/>
      <c r="AF88" s="65"/>
      <c r="AG88" s="65"/>
    </row>
    <row r="89" spans="1:33" s="129" customFormat="1" ht="21.75" customHeight="1">
      <c r="A89" s="126"/>
      <c r="B89" s="126"/>
      <c r="C89" s="126"/>
      <c r="D89" s="127"/>
      <c r="E89" s="66"/>
      <c r="F89" s="66"/>
      <c r="G89" s="66"/>
      <c r="H89" s="128"/>
      <c r="I89" s="66"/>
      <c r="J89" s="66"/>
      <c r="L89" s="130"/>
      <c r="M89" s="131"/>
      <c r="N89" s="126"/>
      <c r="O89" s="132"/>
      <c r="P89" s="131"/>
      <c r="Q89" s="131"/>
      <c r="R89" s="133"/>
      <c r="S89" s="65"/>
      <c r="T89" s="65"/>
      <c r="U89" s="65"/>
      <c r="V89" s="65"/>
      <c r="W89" s="65"/>
      <c r="X89" s="133"/>
      <c r="Y89" s="65"/>
      <c r="Z89" s="65"/>
      <c r="AA89" s="65"/>
      <c r="AB89" s="65"/>
      <c r="AC89" s="65"/>
      <c r="AD89" s="65"/>
      <c r="AE89" s="65"/>
      <c r="AF89" s="65"/>
      <c r="AG89" s="65"/>
    </row>
    <row r="90" spans="1:33" s="129" customFormat="1" ht="21.75" customHeight="1">
      <c r="A90" s="126"/>
      <c r="B90" s="126"/>
      <c r="C90" s="126"/>
      <c r="D90" s="127"/>
      <c r="E90" s="66"/>
      <c r="F90" s="66"/>
      <c r="G90" s="66"/>
      <c r="H90" s="128"/>
      <c r="I90" s="66"/>
      <c r="J90" s="66"/>
      <c r="L90" s="130"/>
      <c r="M90" s="131"/>
      <c r="N90" s="126"/>
      <c r="O90" s="132"/>
      <c r="P90" s="131"/>
      <c r="Q90" s="131"/>
      <c r="R90" s="133"/>
      <c r="S90" s="65"/>
      <c r="T90" s="65"/>
      <c r="U90" s="65"/>
      <c r="V90" s="65"/>
      <c r="W90" s="65"/>
      <c r="X90" s="133"/>
      <c r="Y90" s="65"/>
      <c r="Z90" s="65"/>
      <c r="AA90" s="65"/>
      <c r="AB90" s="65"/>
      <c r="AC90" s="65"/>
      <c r="AD90" s="65"/>
      <c r="AE90" s="65"/>
      <c r="AF90" s="65"/>
      <c r="AG90" s="65"/>
    </row>
    <row r="91" spans="1:33" s="129" customFormat="1" ht="21.75" customHeight="1">
      <c r="A91" s="126"/>
      <c r="B91" s="126"/>
      <c r="C91" s="126"/>
      <c r="D91" s="127"/>
      <c r="E91" s="66"/>
      <c r="F91" s="66"/>
      <c r="G91" s="66"/>
      <c r="H91" s="128"/>
      <c r="I91" s="66"/>
      <c r="J91" s="66"/>
      <c r="L91" s="130"/>
      <c r="M91" s="131"/>
      <c r="N91" s="126"/>
      <c r="O91" s="132"/>
      <c r="P91" s="131"/>
      <c r="Q91" s="131"/>
      <c r="R91" s="133"/>
      <c r="S91" s="65"/>
      <c r="T91" s="65"/>
      <c r="U91" s="65"/>
      <c r="V91" s="65"/>
      <c r="W91" s="65"/>
      <c r="X91" s="133"/>
      <c r="Y91" s="65"/>
      <c r="Z91" s="65"/>
      <c r="AA91" s="65"/>
      <c r="AB91" s="65"/>
      <c r="AC91" s="65"/>
      <c r="AD91" s="65"/>
      <c r="AE91" s="65"/>
      <c r="AF91" s="65"/>
      <c r="AG91" s="65"/>
    </row>
    <row r="92" spans="1:33" s="129" customFormat="1" ht="21.75" customHeight="1">
      <c r="A92" s="126"/>
      <c r="B92" s="126"/>
      <c r="C92" s="126"/>
      <c r="D92" s="127"/>
      <c r="E92" s="66"/>
      <c r="F92" s="66"/>
      <c r="G92" s="66"/>
      <c r="H92" s="128"/>
      <c r="I92" s="66"/>
      <c r="J92" s="66"/>
      <c r="L92" s="130"/>
      <c r="M92" s="131"/>
      <c r="N92" s="126"/>
      <c r="O92" s="132"/>
      <c r="P92" s="131"/>
      <c r="Q92" s="131"/>
      <c r="R92" s="133"/>
      <c r="S92" s="65"/>
      <c r="T92" s="65"/>
      <c r="U92" s="65"/>
      <c r="V92" s="65"/>
      <c r="W92" s="65"/>
      <c r="X92" s="133"/>
      <c r="Y92" s="65"/>
      <c r="Z92" s="65"/>
      <c r="AA92" s="65"/>
      <c r="AB92" s="65"/>
      <c r="AC92" s="65"/>
      <c r="AD92" s="65"/>
      <c r="AE92" s="65"/>
      <c r="AF92" s="65"/>
      <c r="AG92" s="65"/>
    </row>
    <row r="93" spans="1:33" s="129" customFormat="1" ht="21.75" customHeight="1">
      <c r="A93" s="126"/>
      <c r="B93" s="126"/>
      <c r="C93" s="126"/>
      <c r="D93" s="127"/>
      <c r="E93" s="66"/>
      <c r="F93" s="66"/>
      <c r="G93" s="66"/>
      <c r="H93" s="128"/>
      <c r="I93" s="66"/>
      <c r="J93" s="66"/>
      <c r="L93" s="130"/>
      <c r="M93" s="131"/>
      <c r="N93" s="126"/>
      <c r="O93" s="132"/>
      <c r="P93" s="131"/>
      <c r="Q93" s="131"/>
      <c r="R93" s="133"/>
      <c r="S93" s="65"/>
      <c r="T93" s="65"/>
      <c r="U93" s="65"/>
      <c r="V93" s="65"/>
      <c r="W93" s="65"/>
      <c r="X93" s="133"/>
      <c r="Y93" s="65"/>
      <c r="Z93" s="65"/>
      <c r="AA93" s="65"/>
      <c r="AB93" s="65"/>
      <c r="AC93" s="65"/>
      <c r="AD93" s="65"/>
      <c r="AE93" s="65"/>
      <c r="AF93" s="65"/>
      <c r="AG93" s="65"/>
    </row>
    <row r="94" spans="1:33" s="129" customFormat="1" ht="21.75" customHeight="1">
      <c r="A94" s="126"/>
      <c r="B94" s="126"/>
      <c r="C94" s="126"/>
      <c r="D94" s="127"/>
      <c r="E94" s="66"/>
      <c r="F94" s="66"/>
      <c r="G94" s="66"/>
      <c r="H94" s="128"/>
      <c r="I94" s="66"/>
      <c r="J94" s="66"/>
      <c r="L94" s="130"/>
      <c r="M94" s="131"/>
      <c r="N94" s="126"/>
      <c r="O94" s="132"/>
      <c r="P94" s="131"/>
      <c r="Q94" s="131"/>
      <c r="R94" s="133"/>
      <c r="S94" s="65"/>
      <c r="T94" s="65"/>
      <c r="U94" s="65"/>
      <c r="V94" s="65"/>
      <c r="W94" s="65"/>
      <c r="X94" s="133"/>
      <c r="Y94" s="65"/>
      <c r="Z94" s="65"/>
      <c r="AA94" s="65"/>
      <c r="AB94" s="65"/>
      <c r="AC94" s="65"/>
      <c r="AD94" s="65"/>
      <c r="AE94" s="65"/>
      <c r="AF94" s="65"/>
      <c r="AG94" s="65"/>
    </row>
    <row r="95" spans="1:33" s="129" customFormat="1" ht="21.75" customHeight="1">
      <c r="A95" s="126"/>
      <c r="B95" s="126"/>
      <c r="C95" s="126"/>
      <c r="D95" s="127"/>
      <c r="E95" s="66"/>
      <c r="F95" s="66"/>
      <c r="G95" s="66"/>
      <c r="H95" s="128"/>
      <c r="I95" s="66"/>
      <c r="J95" s="66"/>
      <c r="L95" s="130"/>
      <c r="M95" s="131"/>
      <c r="N95" s="126"/>
      <c r="O95" s="132"/>
      <c r="P95" s="131"/>
      <c r="Q95" s="131"/>
      <c r="R95" s="133"/>
      <c r="S95" s="65"/>
      <c r="T95" s="65"/>
      <c r="U95" s="65"/>
      <c r="V95" s="65"/>
      <c r="W95" s="65"/>
      <c r="X95" s="133"/>
      <c r="Y95" s="65"/>
      <c r="Z95" s="65"/>
      <c r="AA95" s="65"/>
      <c r="AB95" s="65"/>
      <c r="AC95" s="65"/>
      <c r="AD95" s="65"/>
      <c r="AE95" s="65"/>
      <c r="AF95" s="65"/>
      <c r="AG95" s="65"/>
    </row>
    <row r="96" spans="1:33" s="129" customFormat="1" ht="21.75" customHeight="1">
      <c r="A96" s="126"/>
      <c r="B96" s="126"/>
      <c r="C96" s="126"/>
      <c r="D96" s="127"/>
      <c r="E96" s="66"/>
      <c r="F96" s="66"/>
      <c r="G96" s="66"/>
      <c r="H96" s="128"/>
      <c r="I96" s="66"/>
      <c r="J96" s="66"/>
      <c r="L96" s="130"/>
      <c r="M96" s="131"/>
      <c r="N96" s="126"/>
      <c r="O96" s="132"/>
      <c r="P96" s="131"/>
      <c r="Q96" s="131"/>
      <c r="R96" s="133"/>
      <c r="S96" s="65"/>
      <c r="T96" s="65"/>
      <c r="U96" s="65"/>
      <c r="V96" s="65"/>
      <c r="W96" s="65"/>
      <c r="X96" s="133"/>
      <c r="Y96" s="65"/>
      <c r="Z96" s="65"/>
      <c r="AA96" s="65"/>
      <c r="AB96" s="65"/>
      <c r="AC96" s="65"/>
      <c r="AD96" s="65"/>
      <c r="AE96" s="65"/>
      <c r="AF96" s="65"/>
      <c r="AG96" s="65"/>
    </row>
    <row r="97" spans="1:36" s="129" customFormat="1" ht="21.75" customHeight="1">
      <c r="A97" s="126"/>
      <c r="B97" s="126"/>
      <c r="C97" s="126"/>
      <c r="D97" s="127"/>
      <c r="E97" s="66"/>
      <c r="F97" s="66"/>
      <c r="G97" s="66"/>
      <c r="H97" s="128"/>
      <c r="I97" s="66"/>
      <c r="J97" s="66"/>
      <c r="L97" s="130"/>
      <c r="M97" s="131"/>
      <c r="N97" s="126"/>
      <c r="O97" s="132"/>
      <c r="P97" s="131"/>
      <c r="Q97" s="131"/>
      <c r="R97" s="133"/>
      <c r="S97" s="65"/>
      <c r="T97" s="65"/>
      <c r="U97" s="65"/>
      <c r="V97" s="65"/>
      <c r="W97" s="65"/>
      <c r="X97" s="133"/>
      <c r="Y97" s="65"/>
      <c r="Z97" s="65"/>
      <c r="AA97" s="65"/>
      <c r="AB97" s="65"/>
      <c r="AC97" s="65"/>
      <c r="AD97" s="65"/>
      <c r="AE97" s="65"/>
      <c r="AF97" s="65"/>
      <c r="AG97" s="65"/>
    </row>
    <row r="98" spans="1:36" s="129" customFormat="1" ht="21.75" customHeight="1">
      <c r="A98" s="126"/>
      <c r="B98" s="126"/>
      <c r="C98" s="126"/>
      <c r="D98" s="127"/>
      <c r="E98" s="66"/>
      <c r="F98" s="66"/>
      <c r="G98" s="66"/>
      <c r="H98" s="128"/>
      <c r="I98" s="66"/>
      <c r="J98" s="66"/>
      <c r="L98" s="130"/>
      <c r="M98" s="131"/>
      <c r="N98" s="126"/>
      <c r="O98" s="132"/>
      <c r="P98" s="131"/>
      <c r="Q98" s="131"/>
      <c r="R98" s="133"/>
      <c r="S98" s="65"/>
      <c r="T98" s="65"/>
      <c r="U98" s="65"/>
      <c r="V98" s="65"/>
      <c r="W98" s="65"/>
      <c r="X98" s="133"/>
      <c r="Y98" s="65"/>
      <c r="Z98" s="65"/>
      <c r="AA98" s="65"/>
      <c r="AB98" s="65"/>
      <c r="AC98" s="65"/>
      <c r="AD98" s="65"/>
      <c r="AE98" s="65"/>
      <c r="AF98" s="65"/>
      <c r="AG98" s="65"/>
    </row>
    <row r="99" spans="1:36" s="10" customFormat="1" ht="21.75" customHeight="1">
      <c r="A99" s="6"/>
      <c r="B99" s="6"/>
      <c r="C99" s="6"/>
      <c r="D99" s="7"/>
      <c r="E99" s="8"/>
      <c r="F99" s="8"/>
      <c r="G99" s="8"/>
      <c r="H99" s="9"/>
      <c r="I99" s="8"/>
      <c r="J99" s="8"/>
      <c r="L99" s="11"/>
      <c r="M99" s="12"/>
      <c r="N99" s="13"/>
      <c r="O99" s="14"/>
      <c r="P99" s="12"/>
      <c r="Q99" s="12"/>
      <c r="R99" s="15"/>
      <c r="S99" s="16"/>
      <c r="T99" s="16"/>
      <c r="U99" s="16"/>
      <c r="V99" s="16"/>
      <c r="W99" s="16"/>
      <c r="X99" s="15"/>
      <c r="Y99" s="16"/>
      <c r="Z99" s="16"/>
      <c r="AA99" s="16"/>
      <c r="AB99" s="134"/>
      <c r="AC99" s="134"/>
      <c r="AD99" s="134"/>
      <c r="AE99" s="134"/>
      <c r="AF99" s="134"/>
      <c r="AG99" s="134"/>
    </row>
    <row r="100" spans="1:36" s="10" customFormat="1" ht="21.75" customHeight="1">
      <c r="A100" s="6"/>
      <c r="B100" s="6"/>
      <c r="C100" s="6"/>
      <c r="D100" s="7"/>
      <c r="E100" s="8"/>
      <c r="F100" s="8"/>
      <c r="G100" s="8"/>
      <c r="H100" s="9"/>
      <c r="I100" s="8"/>
      <c r="J100" s="8"/>
      <c r="L100" s="11"/>
      <c r="M100" s="12"/>
      <c r="N100" s="13"/>
      <c r="O100" s="14"/>
      <c r="P100" s="12"/>
      <c r="Q100" s="12"/>
      <c r="R100" s="15"/>
      <c r="S100" s="16"/>
      <c r="T100" s="16"/>
      <c r="U100" s="16"/>
      <c r="V100" s="16"/>
      <c r="W100" s="16"/>
      <c r="X100" s="15"/>
      <c r="Y100" s="16"/>
      <c r="Z100" s="16"/>
      <c r="AA100" s="16"/>
      <c r="AB100" s="134"/>
      <c r="AC100" s="134"/>
      <c r="AD100" s="134"/>
      <c r="AE100" s="134"/>
      <c r="AF100" s="134"/>
      <c r="AG100" s="134"/>
    </row>
    <row r="101" spans="1:36" s="10" customFormat="1" ht="21.75" customHeight="1">
      <c r="A101" s="6"/>
      <c r="B101" s="6"/>
      <c r="C101" s="6"/>
      <c r="D101" s="7"/>
      <c r="E101" s="8"/>
      <c r="F101" s="8"/>
      <c r="G101" s="8"/>
      <c r="H101" s="9"/>
      <c r="I101" s="8"/>
      <c r="J101" s="8"/>
      <c r="L101" s="11"/>
      <c r="M101" s="12"/>
      <c r="N101" s="13"/>
      <c r="O101" s="14"/>
      <c r="P101" s="12"/>
      <c r="Q101" s="12"/>
      <c r="R101" s="15"/>
      <c r="S101" s="16"/>
      <c r="T101" s="16"/>
      <c r="U101" s="16"/>
      <c r="V101" s="16"/>
      <c r="W101" s="16"/>
      <c r="X101" s="15"/>
      <c r="Y101" s="16"/>
      <c r="Z101" s="16"/>
      <c r="AA101" s="16"/>
      <c r="AB101" s="134"/>
      <c r="AC101" s="134"/>
      <c r="AD101" s="134"/>
      <c r="AE101" s="134"/>
      <c r="AF101" s="134"/>
      <c r="AG101" s="134"/>
    </row>
    <row r="102" spans="1:36" s="10" customFormat="1" ht="21.75" customHeight="1">
      <c r="A102" s="6"/>
      <c r="B102" s="6"/>
      <c r="C102" s="6"/>
      <c r="D102" s="7"/>
      <c r="E102" s="8"/>
      <c r="F102" s="8"/>
      <c r="G102" s="8"/>
      <c r="H102" s="9"/>
      <c r="I102" s="8"/>
      <c r="J102" s="8"/>
      <c r="L102" s="11"/>
      <c r="M102" s="12"/>
      <c r="N102" s="13"/>
      <c r="O102" s="14"/>
      <c r="P102" s="12"/>
      <c r="Q102" s="12"/>
      <c r="R102" s="15"/>
      <c r="S102" s="16"/>
      <c r="T102" s="16"/>
      <c r="U102" s="16"/>
      <c r="V102" s="16"/>
      <c r="W102" s="16"/>
      <c r="X102" s="15"/>
      <c r="Y102" s="16"/>
      <c r="Z102" s="16"/>
      <c r="AA102" s="16"/>
      <c r="AB102" s="134"/>
      <c r="AC102" s="134"/>
      <c r="AD102" s="134"/>
      <c r="AE102" s="134"/>
      <c r="AF102" s="134"/>
      <c r="AG102" s="134"/>
    </row>
    <row r="103" spans="1:36" s="10" customFormat="1" ht="21.75" customHeight="1">
      <c r="A103" s="6"/>
      <c r="B103" s="6"/>
      <c r="C103" s="6"/>
      <c r="D103" s="7"/>
      <c r="E103" s="8"/>
      <c r="F103" s="8"/>
      <c r="G103" s="8"/>
      <c r="H103" s="9"/>
      <c r="I103" s="8"/>
      <c r="J103" s="8"/>
      <c r="L103" s="11"/>
      <c r="M103" s="12"/>
      <c r="N103" s="13"/>
      <c r="O103" s="14"/>
      <c r="P103" s="12"/>
      <c r="Q103" s="12"/>
      <c r="R103" s="15"/>
      <c r="S103" s="16"/>
      <c r="T103" s="16"/>
      <c r="U103" s="16"/>
      <c r="V103" s="16"/>
      <c r="W103" s="16"/>
      <c r="X103" s="15"/>
      <c r="Y103" s="16"/>
      <c r="Z103" s="16"/>
      <c r="AA103" s="16"/>
      <c r="AB103" s="134"/>
      <c r="AC103" s="134"/>
      <c r="AD103" s="134"/>
      <c r="AE103" s="134"/>
      <c r="AF103" s="134"/>
      <c r="AG103" s="134"/>
    </row>
    <row r="104" spans="1:36" s="10" customFormat="1" ht="21.75" customHeight="1">
      <c r="A104" s="6"/>
      <c r="B104" s="6"/>
      <c r="C104" s="6"/>
      <c r="D104" s="7"/>
      <c r="E104" s="8"/>
      <c r="F104" s="8"/>
      <c r="G104" s="8"/>
      <c r="H104" s="9"/>
      <c r="I104" s="8"/>
      <c r="J104" s="8"/>
      <c r="L104" s="11"/>
      <c r="M104" s="12"/>
      <c r="N104" s="13"/>
      <c r="O104" s="14"/>
      <c r="P104" s="12"/>
      <c r="Q104" s="12"/>
      <c r="R104" s="15"/>
      <c r="S104" s="16"/>
      <c r="T104" s="16"/>
      <c r="U104" s="16"/>
      <c r="V104" s="16"/>
      <c r="W104" s="16"/>
      <c r="X104" s="15"/>
      <c r="Y104" s="16"/>
      <c r="Z104" s="16"/>
      <c r="AA104" s="16"/>
      <c r="AB104" s="134"/>
      <c r="AC104" s="134"/>
      <c r="AD104" s="134"/>
      <c r="AE104" s="134"/>
      <c r="AF104" s="134"/>
      <c r="AG104" s="134"/>
    </row>
    <row r="105" spans="1:36" s="10" customFormat="1" ht="21.75" customHeight="1">
      <c r="A105" s="6"/>
      <c r="B105" s="6"/>
      <c r="C105" s="6"/>
      <c r="D105" s="7"/>
      <c r="E105" s="8"/>
      <c r="F105" s="8"/>
      <c r="G105" s="8"/>
      <c r="H105" s="9"/>
      <c r="I105" s="8"/>
      <c r="J105" s="8"/>
      <c r="L105" s="11"/>
      <c r="M105" s="12"/>
      <c r="N105" s="13"/>
      <c r="O105" s="14"/>
      <c r="P105" s="12"/>
      <c r="Q105" s="12"/>
      <c r="R105" s="15"/>
      <c r="S105" s="16"/>
      <c r="T105" s="16"/>
      <c r="U105" s="16"/>
      <c r="V105" s="16"/>
      <c r="W105" s="16"/>
      <c r="X105" s="15"/>
      <c r="Y105" s="16"/>
      <c r="Z105" s="16"/>
      <c r="AA105" s="16"/>
      <c r="AB105" s="134"/>
      <c r="AC105" s="134"/>
      <c r="AD105" s="134"/>
      <c r="AE105" s="134"/>
      <c r="AF105" s="134"/>
      <c r="AG105" s="134"/>
    </row>
    <row r="106" spans="1:36">
      <c r="Y106" s="16"/>
      <c r="AB106" s="134"/>
      <c r="AC106" s="134"/>
      <c r="AD106" s="134"/>
      <c r="AH106" s="8"/>
      <c r="AI106" s="8"/>
      <c r="AJ106" s="8"/>
    </row>
    <row r="107" spans="1:36">
      <c r="Y107" s="16"/>
      <c r="AB107" s="134"/>
      <c r="AC107" s="134"/>
      <c r="AD107" s="134"/>
      <c r="AH107" s="8"/>
      <c r="AI107" s="8"/>
      <c r="AJ107" s="8"/>
    </row>
    <row r="108" spans="1:36">
      <c r="Y108" s="16"/>
      <c r="AB108" s="134"/>
      <c r="AC108" s="134"/>
      <c r="AD108" s="134"/>
      <c r="AH108" s="8"/>
      <c r="AI108" s="8"/>
      <c r="AJ108" s="8"/>
    </row>
    <row r="109" spans="1:36">
      <c r="Y109" s="16"/>
      <c r="AB109" s="134"/>
      <c r="AC109" s="134"/>
      <c r="AD109" s="134"/>
      <c r="AH109" s="8"/>
      <c r="AI109" s="8"/>
      <c r="AJ109" s="8"/>
    </row>
    <row r="110" spans="1:36">
      <c r="Y110" s="16"/>
      <c r="AB110" s="134"/>
      <c r="AC110" s="134"/>
      <c r="AD110" s="134"/>
      <c r="AH110" s="8"/>
      <c r="AI110" s="8"/>
      <c r="AJ110" s="8"/>
    </row>
    <row r="111" spans="1:36">
      <c r="Y111" s="16"/>
      <c r="AB111" s="134"/>
      <c r="AC111" s="134"/>
      <c r="AD111" s="134"/>
      <c r="AH111" s="8"/>
      <c r="AI111" s="8"/>
      <c r="AJ111" s="8"/>
    </row>
    <row r="112" spans="1:36">
      <c r="Y112" s="16"/>
      <c r="AB112" s="134"/>
      <c r="AC112" s="134"/>
      <c r="AD112" s="134"/>
      <c r="AH112" s="8"/>
      <c r="AI112" s="8"/>
      <c r="AJ112" s="8"/>
    </row>
    <row r="113" spans="25:36">
      <c r="Y113" s="16"/>
      <c r="AB113" s="134"/>
      <c r="AC113" s="134"/>
      <c r="AD113" s="134"/>
      <c r="AH113" s="8"/>
      <c r="AI113" s="8"/>
      <c r="AJ113" s="8"/>
    </row>
    <row r="114" spans="25:36">
      <c r="Y114" s="16"/>
      <c r="AB114" s="134"/>
      <c r="AC114" s="134"/>
      <c r="AD114" s="134"/>
      <c r="AH114" s="8"/>
      <c r="AI114" s="8"/>
      <c r="AJ114" s="8"/>
    </row>
    <row r="115" spans="25:36">
      <c r="Y115" s="16"/>
      <c r="AB115" s="134"/>
      <c r="AC115" s="134"/>
      <c r="AD115" s="134"/>
      <c r="AH115" s="8"/>
      <c r="AI115" s="8"/>
      <c r="AJ115" s="8"/>
    </row>
    <row r="116" spans="25:36">
      <c r="Y116" s="16"/>
      <c r="AB116" s="134"/>
      <c r="AC116" s="134"/>
      <c r="AD116" s="134"/>
      <c r="AH116" s="8"/>
      <c r="AI116" s="8"/>
      <c r="AJ116" s="8"/>
    </row>
    <row r="117" spans="25:36">
      <c r="Y117" s="16"/>
      <c r="AB117" s="134"/>
      <c r="AC117" s="134"/>
      <c r="AD117" s="134"/>
      <c r="AH117" s="8"/>
      <c r="AI117" s="8"/>
      <c r="AJ117" s="8"/>
    </row>
    <row r="118" spans="25:36">
      <c r="Y118" s="16"/>
      <c r="AB118" s="134"/>
      <c r="AC118" s="134"/>
      <c r="AD118" s="134"/>
      <c r="AH118" s="8"/>
      <c r="AI118" s="8"/>
      <c r="AJ118" s="8"/>
    </row>
    <row r="119" spans="25:36">
      <c r="Y119" s="16"/>
      <c r="AB119" s="134"/>
      <c r="AC119" s="134"/>
      <c r="AD119" s="134"/>
      <c r="AH119" s="8"/>
      <c r="AI119" s="8"/>
      <c r="AJ119" s="8"/>
    </row>
    <row r="120" spans="25:36">
      <c r="Y120" s="16"/>
      <c r="AB120" s="134"/>
      <c r="AC120" s="134"/>
      <c r="AD120" s="134"/>
      <c r="AH120" s="8"/>
      <c r="AI120" s="8"/>
      <c r="AJ120" s="8"/>
    </row>
    <row r="121" spans="25:36">
      <c r="Y121" s="16"/>
      <c r="AB121" s="134"/>
      <c r="AC121" s="134"/>
      <c r="AD121" s="134"/>
      <c r="AH121" s="8"/>
      <c r="AI121" s="8"/>
      <c r="AJ121" s="8"/>
    </row>
    <row r="122" spans="25:36">
      <c r="Y122" s="16"/>
      <c r="AB122" s="134"/>
      <c r="AC122" s="134"/>
      <c r="AD122" s="134"/>
      <c r="AH122" s="8"/>
      <c r="AI122" s="8"/>
      <c r="AJ122" s="8"/>
    </row>
    <row r="123" spans="25:36">
      <c r="Y123" s="16"/>
      <c r="AB123" s="134"/>
      <c r="AC123" s="134"/>
      <c r="AD123" s="134"/>
      <c r="AH123" s="8"/>
      <c r="AI123" s="8"/>
      <c r="AJ123" s="8"/>
    </row>
    <row r="124" spans="25:36">
      <c r="Y124" s="16"/>
      <c r="AB124" s="134"/>
      <c r="AC124" s="134"/>
      <c r="AD124" s="134"/>
      <c r="AH124" s="8"/>
      <c r="AI124" s="8"/>
      <c r="AJ124" s="8"/>
    </row>
    <row r="125" spans="25:36">
      <c r="Y125" s="16"/>
      <c r="AB125" s="134"/>
      <c r="AC125" s="134"/>
      <c r="AD125" s="134"/>
      <c r="AH125" s="8"/>
      <c r="AI125" s="8"/>
      <c r="AJ125" s="8"/>
    </row>
    <row r="126" spans="25:36">
      <c r="Y126" s="16"/>
      <c r="AB126" s="134"/>
      <c r="AC126" s="134"/>
      <c r="AD126" s="134"/>
      <c r="AH126" s="8"/>
      <c r="AI126" s="8"/>
      <c r="AJ126" s="8"/>
    </row>
    <row r="127" spans="25:36">
      <c r="Y127" s="16"/>
      <c r="AB127" s="134"/>
      <c r="AC127" s="134"/>
      <c r="AD127" s="134"/>
      <c r="AH127" s="8"/>
      <c r="AI127" s="8"/>
      <c r="AJ127" s="8"/>
    </row>
    <row r="128" spans="25:36">
      <c r="Y128" s="16"/>
      <c r="AB128" s="134"/>
      <c r="AC128" s="134"/>
      <c r="AD128" s="134"/>
      <c r="AH128" s="8"/>
      <c r="AI128" s="8"/>
      <c r="AJ128" s="8"/>
    </row>
    <row r="129" spans="25:36">
      <c r="Y129" s="16"/>
      <c r="AB129" s="134"/>
      <c r="AC129" s="134"/>
      <c r="AD129" s="134"/>
      <c r="AH129" s="8"/>
      <c r="AI129" s="8"/>
      <c r="AJ129" s="8"/>
    </row>
    <row r="130" spans="25:36">
      <c r="Y130" s="16"/>
      <c r="AB130" s="134"/>
      <c r="AC130" s="134"/>
      <c r="AD130" s="134"/>
      <c r="AH130" s="8"/>
      <c r="AI130" s="8"/>
      <c r="AJ130" s="8"/>
    </row>
    <row r="131" spans="25:36">
      <c r="Y131" s="16"/>
      <c r="AB131" s="134"/>
      <c r="AC131" s="134"/>
      <c r="AD131" s="134"/>
      <c r="AH131" s="8"/>
      <c r="AI131" s="8"/>
      <c r="AJ131" s="8"/>
    </row>
    <row r="132" spans="25:36">
      <c r="Y132" s="16"/>
      <c r="AB132" s="134"/>
      <c r="AC132" s="134"/>
      <c r="AD132" s="134"/>
      <c r="AH132" s="8"/>
      <c r="AI132" s="8"/>
      <c r="AJ132" s="8"/>
    </row>
    <row r="133" spans="25:36">
      <c r="Y133" s="16"/>
      <c r="AB133" s="134"/>
      <c r="AC133" s="134"/>
      <c r="AD133" s="134"/>
      <c r="AH133" s="8"/>
      <c r="AI133" s="8"/>
      <c r="AJ133" s="8"/>
    </row>
    <row r="134" spans="25:36">
      <c r="Y134" s="16"/>
      <c r="AB134" s="134"/>
      <c r="AC134" s="134"/>
      <c r="AD134" s="134"/>
      <c r="AH134" s="8"/>
      <c r="AI134" s="8"/>
      <c r="AJ134" s="8"/>
    </row>
    <row r="135" spans="25:36">
      <c r="Y135" s="16"/>
      <c r="AB135" s="134"/>
      <c r="AC135" s="134"/>
      <c r="AD135" s="134"/>
      <c r="AH135" s="8"/>
      <c r="AI135" s="8"/>
      <c r="AJ135" s="8"/>
    </row>
  </sheetData>
  <mergeCells count="19">
    <mergeCell ref="D55:M55"/>
    <mergeCell ref="W4:W5"/>
    <mergeCell ref="L5:M5"/>
    <mergeCell ref="N5:Q5"/>
    <mergeCell ref="R5:S5"/>
    <mergeCell ref="N6:O6"/>
    <mergeCell ref="P6:Q6"/>
    <mergeCell ref="T18:W18"/>
    <mergeCell ref="T49:W49"/>
    <mergeCell ref="T53:W53"/>
    <mergeCell ref="D1:W1"/>
    <mergeCell ref="D2:W2"/>
    <mergeCell ref="D4:D6"/>
    <mergeCell ref="E4:G4"/>
    <mergeCell ref="H4:J4"/>
    <mergeCell ref="L4:M4"/>
    <mergeCell ref="N4:T4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09"/>
  <sheetViews>
    <sheetView view="pageBreakPreview" topLeftCell="B4" zoomScale="80" zoomScaleSheetLayoutView="80" workbookViewId="0">
      <pane xSplit="3" ySplit="3" topLeftCell="P35" activePane="bottomRight" state="frozen"/>
      <selection activeCell="C69" sqref="C69"/>
      <selection pane="topRight" activeCell="C69" sqref="C69"/>
      <selection pane="bottomLeft" activeCell="C69" sqref="C69"/>
      <selection pane="bottomRight" activeCell="Q39" sqref="Q39"/>
    </sheetView>
  </sheetViews>
  <sheetFormatPr defaultRowHeight="23.25"/>
  <cols>
    <col min="1" max="1" width="8" style="115" hidden="1" customWidth="1"/>
    <col min="2" max="2" width="3.375" style="6" customWidth="1"/>
    <col min="3" max="3" width="3.375" style="137" customWidth="1"/>
    <col min="4" max="4" width="50.625" style="7" customWidth="1"/>
    <col min="5" max="6" width="9.625" style="8" customWidth="1"/>
    <col min="7" max="7" width="10.875" style="8" customWidth="1"/>
    <col min="8" max="8" width="9.625" style="9" customWidth="1"/>
    <col min="9" max="9" width="9.625" style="8" customWidth="1"/>
    <col min="10" max="10" width="10.875" style="8" customWidth="1"/>
    <col min="11" max="11" width="8.625" style="138" customWidth="1"/>
    <col min="12" max="12" width="8.25" style="11" customWidth="1"/>
    <col min="13" max="13" width="11.375" style="13" customWidth="1"/>
    <col min="14" max="14" width="5.5" style="565" customWidth="1"/>
    <col min="15" max="15" width="5.5" style="910" customWidth="1"/>
    <col min="16" max="16" width="6.875" style="565" customWidth="1"/>
    <col min="17" max="17" width="5.5" style="14" customWidth="1"/>
    <col min="18" max="18" width="7.75" style="15" customWidth="1"/>
    <col min="19" max="19" width="7.75" style="906" customWidth="1"/>
    <col min="20" max="20" width="10.875" style="15" customWidth="1"/>
    <col min="21" max="21" width="11" style="15" customWidth="1"/>
    <col min="22" max="23" width="9.875" style="15" customWidth="1"/>
    <col min="24" max="24" width="7.625" style="15" customWidth="1"/>
    <col min="25" max="25" width="8.25" style="15" customWidth="1"/>
    <col min="26" max="26" width="29.625" style="139" bestFit="1" customWidth="1"/>
    <col min="27" max="30" width="9" style="16"/>
    <col min="31" max="36" width="9" style="134"/>
    <col min="37" max="16384" width="9" style="8"/>
  </cols>
  <sheetData>
    <row r="1" spans="1:36" s="1330" customFormat="1" ht="28.5" customHeight="1">
      <c r="B1" s="2436" t="s">
        <v>101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  <c r="Z1" s="1338"/>
    </row>
    <row r="2" spans="1:36" s="1334" customFormat="1" ht="32.25" customHeight="1">
      <c r="B2" s="2436" t="s">
        <v>102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  <c r="Z2" s="1339"/>
    </row>
    <row r="3" spans="1:36" ht="23.25" customHeight="1">
      <c r="C3" s="396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22" customFormat="1" ht="21.75" customHeight="1">
      <c r="A4" s="17"/>
      <c r="B4" s="18"/>
      <c r="C4" s="19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</row>
    <row r="5" spans="1:3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</row>
    <row r="6" spans="1:3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</row>
    <row r="7" spans="1:36" s="50" customFormat="1">
      <c r="A7" s="46"/>
      <c r="B7" s="40"/>
      <c r="C7" s="40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4"/>
      <c r="N7" s="566"/>
      <c r="O7" s="49"/>
      <c r="P7" s="566"/>
      <c r="Q7" s="47"/>
      <c r="R7" s="140"/>
      <c r="S7" s="895"/>
      <c r="T7" s="44"/>
      <c r="U7" s="44"/>
      <c r="V7" s="44"/>
      <c r="W7" s="44"/>
      <c r="X7" s="44"/>
      <c r="Y7" s="44"/>
      <c r="Z7" s="141"/>
    </row>
    <row r="8" spans="1:36" s="66" customFormat="1" ht="46.5">
      <c r="A8" s="64" t="s">
        <v>28</v>
      </c>
      <c r="B8" s="918">
        <v>1</v>
      </c>
      <c r="C8" s="918">
        <v>1</v>
      </c>
      <c r="D8" s="82" t="s">
        <v>115</v>
      </c>
      <c r="E8" s="151">
        <v>200000</v>
      </c>
      <c r="F8" s="64"/>
      <c r="G8" s="64"/>
      <c r="H8" s="64"/>
      <c r="I8" s="64"/>
      <c r="J8" s="64"/>
      <c r="K8" s="64"/>
      <c r="L8" s="73" t="s">
        <v>116</v>
      </c>
      <c r="M8" s="68"/>
      <c r="N8" s="567">
        <v>72</v>
      </c>
      <c r="O8" s="93" t="s">
        <v>31</v>
      </c>
      <c r="P8" s="567"/>
      <c r="Q8" s="75"/>
      <c r="R8" s="68">
        <v>80</v>
      </c>
      <c r="S8" s="861"/>
      <c r="T8" s="445"/>
      <c r="U8" s="445"/>
      <c r="V8" s="445"/>
      <c r="W8" s="445"/>
      <c r="X8" s="68" t="s">
        <v>59</v>
      </c>
      <c r="Y8" s="163" t="s">
        <v>131</v>
      </c>
      <c r="Z8" s="101" t="s">
        <v>33</v>
      </c>
    </row>
    <row r="9" spans="1:36" s="66" customFormat="1" ht="46.5">
      <c r="A9" s="64" t="s">
        <v>28</v>
      </c>
      <c r="B9" s="918">
        <v>2</v>
      </c>
      <c r="C9" s="918">
        <v>2</v>
      </c>
      <c r="D9" s="54" t="s">
        <v>117</v>
      </c>
      <c r="E9" s="151">
        <v>20000</v>
      </c>
      <c r="F9" s="64"/>
      <c r="G9" s="64"/>
      <c r="H9" s="83">
        <v>20000</v>
      </c>
      <c r="I9" s="64"/>
      <c r="J9" s="64"/>
      <c r="K9" s="562">
        <f>E9-H9</f>
        <v>0</v>
      </c>
      <c r="L9" s="57" t="s">
        <v>116</v>
      </c>
      <c r="M9" s="149" t="s">
        <v>1819</v>
      </c>
      <c r="N9" s="328">
        <v>194</v>
      </c>
      <c r="O9" s="60" t="s">
        <v>31</v>
      </c>
      <c r="P9" s="328">
        <v>194</v>
      </c>
      <c r="Q9" s="85" t="s">
        <v>31</v>
      </c>
      <c r="R9" s="62">
        <v>80</v>
      </c>
      <c r="S9" s="860">
        <v>93.85</v>
      </c>
      <c r="T9" s="158" t="s">
        <v>106</v>
      </c>
      <c r="U9" s="62"/>
      <c r="V9" s="163" t="s">
        <v>131</v>
      </c>
      <c r="W9" s="145" t="s">
        <v>106</v>
      </c>
      <c r="X9" s="68" t="s">
        <v>59</v>
      </c>
      <c r="Y9" s="145" t="s">
        <v>106</v>
      </c>
      <c r="Z9" s="101" t="s">
        <v>33</v>
      </c>
    </row>
    <row r="10" spans="1:36" s="160" customFormat="1">
      <c r="A10" s="152" t="s">
        <v>28</v>
      </c>
      <c r="B10" s="918">
        <v>3</v>
      </c>
      <c r="C10" s="918">
        <v>3</v>
      </c>
      <c r="D10" s="153" t="s">
        <v>118</v>
      </c>
      <c r="E10" s="154">
        <v>20000</v>
      </c>
      <c r="F10" s="155"/>
      <c r="G10" s="155"/>
      <c r="H10" s="156">
        <v>20000</v>
      </c>
      <c r="I10" s="155"/>
      <c r="J10" s="155"/>
      <c r="K10" s="705">
        <f>SUM(E10-H10)</f>
        <v>0</v>
      </c>
      <c r="L10" s="157" t="s">
        <v>104</v>
      </c>
      <c r="M10" s="157" t="s">
        <v>119</v>
      </c>
      <c r="N10" s="706">
        <v>220</v>
      </c>
      <c r="O10" s="911" t="s">
        <v>31</v>
      </c>
      <c r="P10" s="706">
        <v>220</v>
      </c>
      <c r="Q10" s="708" t="s">
        <v>31</v>
      </c>
      <c r="R10" s="152">
        <v>80</v>
      </c>
      <c r="S10" s="913">
        <v>87.78</v>
      </c>
      <c r="T10" s="158" t="s">
        <v>106</v>
      </c>
      <c r="U10" s="158" t="s">
        <v>106</v>
      </c>
      <c r="V10" s="158" t="s">
        <v>106</v>
      </c>
      <c r="W10" s="158" t="s">
        <v>106</v>
      </c>
      <c r="X10" s="152" t="s">
        <v>32</v>
      </c>
      <c r="Y10" s="555" t="s">
        <v>170</v>
      </c>
      <c r="Z10" s="159" t="s">
        <v>120</v>
      </c>
    </row>
    <row r="11" spans="1:36" s="133" customFormat="1">
      <c r="A11" s="62" t="s">
        <v>28</v>
      </c>
      <c r="B11" s="918">
        <v>4</v>
      </c>
      <c r="C11" s="918">
        <v>4</v>
      </c>
      <c r="D11" s="86" t="s">
        <v>103</v>
      </c>
      <c r="E11" s="142">
        <v>100000</v>
      </c>
      <c r="F11" s="62"/>
      <c r="G11" s="62"/>
      <c r="H11" s="143">
        <v>100000</v>
      </c>
      <c r="I11" s="62"/>
      <c r="J11" s="62"/>
      <c r="K11" s="144">
        <f>SUM(E11-H11)</f>
        <v>0</v>
      </c>
      <c r="L11" s="57" t="s">
        <v>104</v>
      </c>
      <c r="M11" s="62" t="s">
        <v>105</v>
      </c>
      <c r="N11" s="328">
        <v>500</v>
      </c>
      <c r="O11" s="60" t="s">
        <v>31</v>
      </c>
      <c r="P11" s="328">
        <v>510</v>
      </c>
      <c r="Q11" s="85" t="s">
        <v>31</v>
      </c>
      <c r="R11" s="62">
        <v>80</v>
      </c>
      <c r="S11" s="860">
        <v>89.98</v>
      </c>
      <c r="T11" s="145" t="s">
        <v>106</v>
      </c>
      <c r="U11" s="145" t="s">
        <v>106</v>
      </c>
      <c r="V11" s="145" t="s">
        <v>106</v>
      </c>
      <c r="W11" s="145" t="s">
        <v>106</v>
      </c>
      <c r="X11" s="62" t="s">
        <v>41</v>
      </c>
      <c r="Y11" s="163" t="s">
        <v>170</v>
      </c>
      <c r="Z11" s="146" t="s">
        <v>33</v>
      </c>
    </row>
    <row r="12" spans="1:36" s="133" customFormat="1" ht="45.95" customHeight="1">
      <c r="A12" s="62" t="s">
        <v>28</v>
      </c>
      <c r="B12" s="993">
        <v>5</v>
      </c>
      <c r="C12" s="993">
        <v>5</v>
      </c>
      <c r="D12" s="79" t="s">
        <v>107</v>
      </c>
      <c r="E12" s="147"/>
      <c r="F12" s="147">
        <v>20000</v>
      </c>
      <c r="G12" s="62"/>
      <c r="H12" s="143"/>
      <c r="I12" s="62">
        <v>20000</v>
      </c>
      <c r="J12" s="62"/>
      <c r="K12" s="148">
        <f>SUM(F12-I12)</f>
        <v>0</v>
      </c>
      <c r="L12" s="57" t="s">
        <v>104</v>
      </c>
      <c r="M12" s="149" t="s">
        <v>108</v>
      </c>
      <c r="N12" s="328">
        <v>30</v>
      </c>
      <c r="O12" s="60" t="s">
        <v>31</v>
      </c>
      <c r="P12" s="328">
        <v>30</v>
      </c>
      <c r="Q12" s="85" t="s">
        <v>31</v>
      </c>
      <c r="R12" s="62">
        <v>80</v>
      </c>
      <c r="S12" s="860">
        <v>86.42</v>
      </c>
      <c r="T12" s="145" t="s">
        <v>106</v>
      </c>
      <c r="U12" s="145" t="s">
        <v>106</v>
      </c>
      <c r="V12" s="145" t="s">
        <v>106</v>
      </c>
      <c r="W12" s="145" t="s">
        <v>106</v>
      </c>
      <c r="X12" s="62" t="s">
        <v>41</v>
      </c>
      <c r="Y12" s="163" t="s">
        <v>170</v>
      </c>
      <c r="Z12" s="146" t="s">
        <v>109</v>
      </c>
    </row>
    <row r="13" spans="1:36" s="78" customFormat="1" ht="23.25" customHeight="1">
      <c r="A13" s="67" t="s">
        <v>28</v>
      </c>
      <c r="B13" s="993">
        <v>6</v>
      </c>
      <c r="C13" s="993">
        <v>6</v>
      </c>
      <c r="D13" s="86" t="s">
        <v>125</v>
      </c>
      <c r="E13" s="87"/>
      <c r="F13" s="71"/>
      <c r="G13" s="71">
        <v>35000</v>
      </c>
      <c r="H13" s="71"/>
      <c r="I13" s="72"/>
      <c r="J13" s="72"/>
      <c r="K13" s="72"/>
      <c r="L13" s="117" t="s">
        <v>104</v>
      </c>
      <c r="M13" s="2481" t="s">
        <v>1536</v>
      </c>
      <c r="N13" s="2482"/>
      <c r="O13" s="2482"/>
      <c r="P13" s="2482"/>
      <c r="Q13" s="2483"/>
      <c r="R13" s="68">
        <v>80</v>
      </c>
      <c r="S13" s="861"/>
      <c r="T13" s="445"/>
      <c r="U13" s="445"/>
      <c r="V13" s="445"/>
      <c r="W13" s="445"/>
      <c r="X13" s="68" t="s">
        <v>36</v>
      </c>
      <c r="Y13" s="185" t="s">
        <v>131</v>
      </c>
      <c r="Z13" s="94"/>
    </row>
    <row r="14" spans="1:36" s="133" customFormat="1" ht="45.95" customHeight="1">
      <c r="A14" s="62" t="s">
        <v>28</v>
      </c>
      <c r="B14" s="993">
        <v>7</v>
      </c>
      <c r="C14" s="993">
        <v>7</v>
      </c>
      <c r="D14" s="86" t="s">
        <v>110</v>
      </c>
      <c r="E14" s="150">
        <v>40000</v>
      </c>
      <c r="F14" s="62"/>
      <c r="G14" s="62"/>
      <c r="H14" s="143">
        <v>40000</v>
      </c>
      <c r="I14" s="62"/>
      <c r="J14" s="62"/>
      <c r="K14" s="144">
        <f>SUM(E14-H14)</f>
        <v>0</v>
      </c>
      <c r="L14" s="57" t="s">
        <v>30</v>
      </c>
      <c r="M14" s="98" t="s">
        <v>111</v>
      </c>
      <c r="N14" s="328">
        <v>100</v>
      </c>
      <c r="O14" s="60" t="s">
        <v>31</v>
      </c>
      <c r="P14" s="328">
        <v>129</v>
      </c>
      <c r="Q14" s="85" t="s">
        <v>31</v>
      </c>
      <c r="R14" s="62">
        <v>80</v>
      </c>
      <c r="S14" s="860">
        <v>91.97</v>
      </c>
      <c r="T14" s="145" t="s">
        <v>106</v>
      </c>
      <c r="U14" s="145" t="s">
        <v>106</v>
      </c>
      <c r="V14" s="145" t="s">
        <v>106</v>
      </c>
      <c r="W14" s="145" t="s">
        <v>106</v>
      </c>
      <c r="X14" s="62" t="s">
        <v>41</v>
      </c>
      <c r="Y14" s="163" t="s">
        <v>170</v>
      </c>
      <c r="Z14" s="146" t="s">
        <v>112</v>
      </c>
    </row>
    <row r="15" spans="1:36" s="230" customFormat="1">
      <c r="A15" s="68" t="s">
        <v>28</v>
      </c>
      <c r="B15" s="993">
        <v>8</v>
      </c>
      <c r="C15" s="993">
        <v>8</v>
      </c>
      <c r="D15" s="120" t="s">
        <v>113</v>
      </c>
      <c r="E15" s="166">
        <v>30000</v>
      </c>
      <c r="F15" s="68"/>
      <c r="G15" s="68"/>
      <c r="H15" s="167">
        <v>30000</v>
      </c>
      <c r="I15" s="68"/>
      <c r="J15" s="68"/>
      <c r="K15" s="168">
        <f>SUM(E15-H15)</f>
        <v>0</v>
      </c>
      <c r="L15" s="73" t="s">
        <v>30</v>
      </c>
      <c r="M15" s="552" t="s">
        <v>1328</v>
      </c>
      <c r="N15" s="567">
        <v>70</v>
      </c>
      <c r="O15" s="93" t="s">
        <v>31</v>
      </c>
      <c r="P15" s="567">
        <v>153</v>
      </c>
      <c r="Q15" s="75" t="s">
        <v>31</v>
      </c>
      <c r="R15" s="68">
        <v>80</v>
      </c>
      <c r="S15" s="855">
        <v>93.98</v>
      </c>
      <c r="T15" s="161" t="s">
        <v>106</v>
      </c>
      <c r="U15" s="161" t="s">
        <v>106</v>
      </c>
      <c r="V15" s="161" t="s">
        <v>106</v>
      </c>
      <c r="W15" s="145" t="s">
        <v>106</v>
      </c>
      <c r="X15" s="68" t="s">
        <v>41</v>
      </c>
      <c r="Y15" s="163" t="s">
        <v>170</v>
      </c>
      <c r="Z15" s="170" t="s">
        <v>114</v>
      </c>
    </row>
    <row r="16" spans="1:36" s="279" customFormat="1" ht="21.75" customHeight="1">
      <c r="A16" s="239" t="s">
        <v>28</v>
      </c>
      <c r="B16" s="993">
        <v>9</v>
      </c>
      <c r="C16" s="993">
        <v>9</v>
      </c>
      <c r="D16" s="226" t="s">
        <v>121</v>
      </c>
      <c r="E16" s="307">
        <v>30000</v>
      </c>
      <c r="F16" s="277"/>
      <c r="G16" s="277"/>
      <c r="H16" s="960">
        <v>30000</v>
      </c>
      <c r="I16" s="277"/>
      <c r="J16" s="277"/>
      <c r="K16" s="961">
        <f t="shared" ref="K16:K17" si="0">SUM(E16-H16)</f>
        <v>0</v>
      </c>
      <c r="L16" s="196" t="s">
        <v>30</v>
      </c>
      <c r="M16" s="196" t="s">
        <v>193</v>
      </c>
      <c r="N16" s="569">
        <v>100</v>
      </c>
      <c r="O16" s="962" t="s">
        <v>31</v>
      </c>
      <c r="P16" s="569">
        <v>135</v>
      </c>
      <c r="Q16" s="880" t="s">
        <v>31</v>
      </c>
      <c r="R16" s="199">
        <v>80</v>
      </c>
      <c r="S16" s="941">
        <v>93.04</v>
      </c>
      <c r="T16" s="963" t="s">
        <v>106</v>
      </c>
      <c r="U16" s="963" t="s">
        <v>106</v>
      </c>
      <c r="V16" s="963" t="s">
        <v>106</v>
      </c>
      <c r="W16" s="963" t="s">
        <v>106</v>
      </c>
      <c r="X16" s="199" t="s">
        <v>32</v>
      </c>
      <c r="Y16" s="964" t="s">
        <v>170</v>
      </c>
      <c r="Z16" s="965" t="s">
        <v>42</v>
      </c>
    </row>
    <row r="17" spans="1:26" s="94" customFormat="1" ht="46.5">
      <c r="A17" s="67" t="s">
        <v>28</v>
      </c>
      <c r="B17" s="993">
        <v>10</v>
      </c>
      <c r="C17" s="993">
        <v>10</v>
      </c>
      <c r="D17" s="54" t="s">
        <v>122</v>
      </c>
      <c r="E17" s="71">
        <v>20000</v>
      </c>
      <c r="F17" s="67"/>
      <c r="G17" s="67"/>
      <c r="H17" s="91">
        <v>20000</v>
      </c>
      <c r="I17" s="67"/>
      <c r="J17" s="67"/>
      <c r="K17" s="705">
        <f t="shared" si="0"/>
        <v>0</v>
      </c>
      <c r="L17" s="117" t="s">
        <v>123</v>
      </c>
      <c r="M17" s="117" t="s">
        <v>124</v>
      </c>
      <c r="N17" s="567">
        <v>100</v>
      </c>
      <c r="O17" s="93" t="s">
        <v>31</v>
      </c>
      <c r="P17" s="567">
        <v>100</v>
      </c>
      <c r="Q17" s="75" t="s">
        <v>31</v>
      </c>
      <c r="R17" s="68">
        <v>80</v>
      </c>
      <c r="S17" s="855">
        <v>91.02</v>
      </c>
      <c r="T17" s="161" t="s">
        <v>106</v>
      </c>
      <c r="U17" s="161" t="s">
        <v>106</v>
      </c>
      <c r="V17" s="161" t="s">
        <v>106</v>
      </c>
      <c r="W17" s="161" t="s">
        <v>106</v>
      </c>
      <c r="X17" s="68" t="s">
        <v>81</v>
      </c>
      <c r="Y17" s="185" t="s">
        <v>170</v>
      </c>
    </row>
    <row r="18" spans="1:26" s="50" customFormat="1">
      <c r="A18" s="46"/>
      <c r="B18" s="40"/>
      <c r="C18" s="40"/>
      <c r="D18" s="42" t="s">
        <v>38</v>
      </c>
      <c r="E18" s="43"/>
      <c r="F18" s="43"/>
      <c r="G18" s="43"/>
      <c r="H18" s="43"/>
      <c r="I18" s="43"/>
      <c r="J18" s="43"/>
      <c r="K18" s="43"/>
      <c r="L18" s="45"/>
      <c r="M18" s="44"/>
      <c r="N18" s="566"/>
      <c r="O18" s="49"/>
      <c r="P18" s="566"/>
      <c r="Q18" s="47"/>
      <c r="R18" s="140"/>
      <c r="S18" s="895"/>
      <c r="T18" s="44"/>
      <c r="U18" s="44"/>
      <c r="V18" s="44"/>
      <c r="W18" s="44"/>
      <c r="X18" s="44"/>
      <c r="Y18" s="668"/>
      <c r="Z18" s="141"/>
    </row>
    <row r="19" spans="1:26" s="162" customFormat="1" ht="45.95" customHeight="1">
      <c r="A19" s="62" t="s">
        <v>39</v>
      </c>
      <c r="B19" s="59">
        <v>11</v>
      </c>
      <c r="C19" s="59">
        <v>1</v>
      </c>
      <c r="D19" s="86" t="s">
        <v>127</v>
      </c>
      <c r="E19" s="142">
        <v>70000</v>
      </c>
      <c r="F19" s="62"/>
      <c r="G19" s="62"/>
      <c r="H19" s="143">
        <v>70000</v>
      </c>
      <c r="I19" s="62"/>
      <c r="J19" s="62"/>
      <c r="K19" s="144">
        <f>E19-H19</f>
        <v>0</v>
      </c>
      <c r="L19" s="57" t="s">
        <v>44</v>
      </c>
      <c r="M19" s="62" t="s">
        <v>1492</v>
      </c>
      <c r="N19" s="328">
        <v>30</v>
      </c>
      <c r="O19" s="60" t="s">
        <v>31</v>
      </c>
      <c r="P19" s="328">
        <v>30</v>
      </c>
      <c r="Q19" s="60" t="s">
        <v>31</v>
      </c>
      <c r="R19" s="62">
        <v>80</v>
      </c>
      <c r="S19" s="860">
        <v>86.95</v>
      </c>
      <c r="T19" s="145" t="s">
        <v>106</v>
      </c>
      <c r="U19" s="163" t="s">
        <v>131</v>
      </c>
      <c r="V19" s="163" t="s">
        <v>131</v>
      </c>
      <c r="W19" s="163" t="s">
        <v>131</v>
      </c>
      <c r="X19" s="62" t="s">
        <v>41</v>
      </c>
      <c r="Y19" s="145" t="s">
        <v>106</v>
      </c>
      <c r="Z19" s="146"/>
    </row>
    <row r="20" spans="1:26" s="162" customFormat="1">
      <c r="A20" s="62" t="s">
        <v>39</v>
      </c>
      <c r="B20" s="59">
        <v>12</v>
      </c>
      <c r="C20" s="59">
        <v>2</v>
      </c>
      <c r="D20" s="86" t="s">
        <v>128</v>
      </c>
      <c r="E20" s="142">
        <v>40000</v>
      </c>
      <c r="F20" s="62"/>
      <c r="G20" s="62"/>
      <c r="H20" s="143">
        <v>40000</v>
      </c>
      <c r="I20" s="62"/>
      <c r="J20" s="62"/>
      <c r="K20" s="144">
        <f>SUM(E20-H20)</f>
        <v>0</v>
      </c>
      <c r="L20" s="57" t="s">
        <v>44</v>
      </c>
      <c r="M20" s="98" t="s">
        <v>1200</v>
      </c>
      <c r="N20" s="328">
        <v>200</v>
      </c>
      <c r="O20" s="60" t="s">
        <v>31</v>
      </c>
      <c r="P20" s="328">
        <v>212</v>
      </c>
      <c r="Q20" s="85" t="s">
        <v>31</v>
      </c>
      <c r="R20" s="62">
        <v>80</v>
      </c>
      <c r="S20" s="860">
        <v>88.92</v>
      </c>
      <c r="T20" s="145" t="s">
        <v>106</v>
      </c>
      <c r="U20" s="145" t="s">
        <v>106</v>
      </c>
      <c r="V20" s="145" t="s">
        <v>106</v>
      </c>
      <c r="W20" s="145" t="s">
        <v>106</v>
      </c>
      <c r="X20" s="62" t="s">
        <v>41</v>
      </c>
      <c r="Y20" s="145" t="s">
        <v>106</v>
      </c>
      <c r="Z20" s="146" t="s">
        <v>42</v>
      </c>
    </row>
    <row r="21" spans="1:26" s="162" customFormat="1">
      <c r="A21" s="62" t="s">
        <v>39</v>
      </c>
      <c r="B21" s="918">
        <v>13</v>
      </c>
      <c r="C21" s="918">
        <v>3</v>
      </c>
      <c r="D21" s="97" t="s">
        <v>129</v>
      </c>
      <c r="E21" s="142">
        <v>200000</v>
      </c>
      <c r="F21" s="62"/>
      <c r="G21" s="62"/>
      <c r="H21" s="143">
        <v>200000</v>
      </c>
      <c r="I21" s="62"/>
      <c r="J21" s="62"/>
      <c r="K21" s="144">
        <f t="shared" ref="K21:K22" si="1">SUM(E21-H21)</f>
        <v>0</v>
      </c>
      <c r="L21" s="57" t="s">
        <v>44</v>
      </c>
      <c r="M21" s="149" t="s">
        <v>130</v>
      </c>
      <c r="N21" s="328">
        <v>200</v>
      </c>
      <c r="O21" s="60" t="s">
        <v>31</v>
      </c>
      <c r="P21" s="328">
        <v>202</v>
      </c>
      <c r="Q21" s="85" t="s">
        <v>31</v>
      </c>
      <c r="R21" s="62">
        <v>80</v>
      </c>
      <c r="S21" s="860">
        <v>91.68</v>
      </c>
      <c r="T21" s="145" t="s">
        <v>106</v>
      </c>
      <c r="U21" s="145" t="s">
        <v>106</v>
      </c>
      <c r="V21" s="145" t="s">
        <v>106</v>
      </c>
      <c r="W21" s="145" t="s">
        <v>106</v>
      </c>
      <c r="X21" s="62" t="s">
        <v>41</v>
      </c>
      <c r="Y21" s="145" t="s">
        <v>106</v>
      </c>
      <c r="Z21" s="146" t="s">
        <v>33</v>
      </c>
    </row>
    <row r="22" spans="1:26" s="162" customFormat="1">
      <c r="A22" s="62" t="s">
        <v>39</v>
      </c>
      <c r="B22" s="918">
        <v>14</v>
      </c>
      <c r="C22" s="918">
        <v>4</v>
      </c>
      <c r="D22" s="86" t="s">
        <v>132</v>
      </c>
      <c r="E22" s="150">
        <v>120000</v>
      </c>
      <c r="F22" s="62"/>
      <c r="G22" s="62"/>
      <c r="H22" s="143">
        <v>120000</v>
      </c>
      <c r="I22" s="62"/>
      <c r="J22" s="62"/>
      <c r="K22" s="144">
        <f t="shared" si="1"/>
        <v>0</v>
      </c>
      <c r="L22" s="57" t="s">
        <v>133</v>
      </c>
      <c r="M22" s="149" t="s">
        <v>134</v>
      </c>
      <c r="N22" s="328">
        <v>15</v>
      </c>
      <c r="O22" s="60" t="s">
        <v>31</v>
      </c>
      <c r="P22" s="328">
        <v>16</v>
      </c>
      <c r="Q22" s="85" t="s">
        <v>31</v>
      </c>
      <c r="R22" s="62">
        <v>80</v>
      </c>
      <c r="S22" s="860">
        <v>91.56</v>
      </c>
      <c r="T22" s="145" t="s">
        <v>106</v>
      </c>
      <c r="U22" s="145" t="s">
        <v>106</v>
      </c>
      <c r="V22" s="145" t="s">
        <v>106</v>
      </c>
      <c r="W22" s="145" t="s">
        <v>106</v>
      </c>
      <c r="X22" s="62" t="s">
        <v>41</v>
      </c>
      <c r="Y22" s="145" t="s">
        <v>106</v>
      </c>
      <c r="Z22" s="146" t="s">
        <v>135</v>
      </c>
    </row>
    <row r="23" spans="1:26" s="66" customFormat="1" ht="46.5" customHeight="1">
      <c r="A23" s="64" t="s">
        <v>39</v>
      </c>
      <c r="B23" s="918">
        <v>15</v>
      </c>
      <c r="C23" s="918">
        <v>5</v>
      </c>
      <c r="D23" s="82" t="s">
        <v>142</v>
      </c>
      <c r="E23" s="151">
        <v>40000</v>
      </c>
      <c r="F23" s="64"/>
      <c r="G23" s="64"/>
      <c r="H23" s="83">
        <v>40000</v>
      </c>
      <c r="I23" s="64"/>
      <c r="J23" s="64"/>
      <c r="K23" s="83">
        <f>SUM(E23-H23)</f>
        <v>0</v>
      </c>
      <c r="L23" s="57" t="s">
        <v>143</v>
      </c>
      <c r="M23" s="98" t="s">
        <v>144</v>
      </c>
      <c r="N23" s="328">
        <v>20</v>
      </c>
      <c r="O23" s="60" t="s">
        <v>31</v>
      </c>
      <c r="P23" s="328">
        <v>51</v>
      </c>
      <c r="Q23" s="85" t="s">
        <v>31</v>
      </c>
      <c r="R23" s="62">
        <v>80</v>
      </c>
      <c r="S23" s="860">
        <v>89.34</v>
      </c>
      <c r="T23" s="145" t="s">
        <v>106</v>
      </c>
      <c r="U23" s="145" t="s">
        <v>106</v>
      </c>
      <c r="V23" s="145" t="s">
        <v>106</v>
      </c>
      <c r="W23" s="145" t="s">
        <v>106</v>
      </c>
      <c r="X23" s="68" t="s">
        <v>59</v>
      </c>
      <c r="Y23" s="145" t="s">
        <v>106</v>
      </c>
      <c r="Z23" s="101" t="s">
        <v>33</v>
      </c>
    </row>
    <row r="24" spans="1:26" s="78" customFormat="1">
      <c r="A24" s="67" t="s">
        <v>39</v>
      </c>
      <c r="B24" s="918">
        <v>16</v>
      </c>
      <c r="C24" s="918">
        <v>6</v>
      </c>
      <c r="D24" s="54" t="s">
        <v>145</v>
      </c>
      <c r="E24" s="71">
        <v>30000</v>
      </c>
      <c r="F24" s="72"/>
      <c r="G24" s="72"/>
      <c r="H24" s="91">
        <v>30000</v>
      </c>
      <c r="I24" s="72"/>
      <c r="J24" s="72"/>
      <c r="K24" s="83">
        <f>SUM(E24-H24)</f>
        <v>0</v>
      </c>
      <c r="L24" s="117" t="s">
        <v>44</v>
      </c>
      <c r="M24" s="73" t="s">
        <v>146</v>
      </c>
      <c r="N24" s="567">
        <v>20</v>
      </c>
      <c r="O24" s="93" t="s">
        <v>31</v>
      </c>
      <c r="P24" s="567">
        <v>112</v>
      </c>
      <c r="Q24" s="75" t="s">
        <v>31</v>
      </c>
      <c r="R24" s="68">
        <v>80</v>
      </c>
      <c r="S24" s="855">
        <v>90.75</v>
      </c>
      <c r="T24" s="145" t="s">
        <v>106</v>
      </c>
      <c r="U24" s="145" t="s">
        <v>106</v>
      </c>
      <c r="V24" s="145" t="s">
        <v>106</v>
      </c>
      <c r="W24" s="145" t="s">
        <v>106</v>
      </c>
      <c r="X24" s="68" t="s">
        <v>81</v>
      </c>
      <c r="Y24" s="145" t="s">
        <v>106</v>
      </c>
      <c r="Z24" s="94"/>
    </row>
    <row r="25" spans="1:26" s="162" customFormat="1" ht="46.5">
      <c r="A25" s="62" t="s">
        <v>39</v>
      </c>
      <c r="B25" s="918">
        <v>17</v>
      </c>
      <c r="C25" s="918">
        <v>7</v>
      </c>
      <c r="D25" s="86" t="s">
        <v>136</v>
      </c>
      <c r="E25" s="150">
        <v>20000</v>
      </c>
      <c r="F25" s="62"/>
      <c r="G25" s="62"/>
      <c r="H25" s="143">
        <v>20000</v>
      </c>
      <c r="I25" s="62"/>
      <c r="J25" s="62"/>
      <c r="K25" s="144">
        <f>SUM(E25-H25)</f>
        <v>0</v>
      </c>
      <c r="L25" s="57" t="s">
        <v>49</v>
      </c>
      <c r="M25" s="98" t="s">
        <v>1418</v>
      </c>
      <c r="N25" s="328">
        <v>100</v>
      </c>
      <c r="O25" s="60" t="s">
        <v>31</v>
      </c>
      <c r="P25" s="328">
        <v>107</v>
      </c>
      <c r="Q25" s="85" t="s">
        <v>31</v>
      </c>
      <c r="R25" s="62">
        <v>80</v>
      </c>
      <c r="S25" s="860">
        <v>91.91</v>
      </c>
      <c r="T25" s="145" t="s">
        <v>106</v>
      </c>
      <c r="U25" s="145" t="s">
        <v>106</v>
      </c>
      <c r="V25" s="145" t="s">
        <v>106</v>
      </c>
      <c r="W25" s="145" t="s">
        <v>106</v>
      </c>
      <c r="X25" s="62" t="s">
        <v>41</v>
      </c>
      <c r="Y25" s="161" t="s">
        <v>106</v>
      </c>
      <c r="Z25" s="146" t="s">
        <v>42</v>
      </c>
    </row>
    <row r="26" spans="1:26" s="162" customFormat="1">
      <c r="A26" s="62" t="s">
        <v>39</v>
      </c>
      <c r="B26" s="918">
        <v>18</v>
      </c>
      <c r="C26" s="918">
        <v>8</v>
      </c>
      <c r="D26" s="86" t="s">
        <v>137</v>
      </c>
      <c r="E26" s="142">
        <v>40000</v>
      </c>
      <c r="F26" s="62"/>
      <c r="G26" s="62"/>
      <c r="H26" s="143">
        <v>40000</v>
      </c>
      <c r="I26" s="62"/>
      <c r="J26" s="62"/>
      <c r="K26" s="144">
        <f>SUM(E26-H26)</f>
        <v>0</v>
      </c>
      <c r="L26" s="57" t="s">
        <v>49</v>
      </c>
      <c r="M26" s="1017" t="s">
        <v>1488</v>
      </c>
      <c r="N26" s="328">
        <v>10</v>
      </c>
      <c r="O26" s="60" t="s">
        <v>138</v>
      </c>
      <c r="P26" s="328">
        <v>10</v>
      </c>
      <c r="Q26" s="60" t="s">
        <v>138</v>
      </c>
      <c r="R26" s="62">
        <v>80</v>
      </c>
      <c r="S26" s="860">
        <v>88.44</v>
      </c>
      <c r="T26" s="145" t="s">
        <v>106</v>
      </c>
      <c r="U26" s="163" t="s">
        <v>131</v>
      </c>
      <c r="V26" s="145" t="s">
        <v>106</v>
      </c>
      <c r="W26" s="145" t="s">
        <v>106</v>
      </c>
      <c r="X26" s="62" t="s">
        <v>41</v>
      </c>
      <c r="Y26" s="161" t="s">
        <v>106</v>
      </c>
      <c r="Z26" s="146" t="s">
        <v>139</v>
      </c>
    </row>
    <row r="27" spans="1:26" s="162" customFormat="1">
      <c r="A27" s="62" t="s">
        <v>39</v>
      </c>
      <c r="B27" s="918">
        <v>19</v>
      </c>
      <c r="C27" s="918">
        <v>9</v>
      </c>
      <c r="D27" s="86" t="s">
        <v>140</v>
      </c>
      <c r="E27" s="142">
        <v>30000</v>
      </c>
      <c r="F27" s="62"/>
      <c r="G27" s="62"/>
      <c r="H27" s="143">
        <v>30000</v>
      </c>
      <c r="I27" s="62"/>
      <c r="J27" s="62"/>
      <c r="K27" s="144">
        <f>SUM(E27-H27)</f>
        <v>0</v>
      </c>
      <c r="L27" s="57" t="s">
        <v>49</v>
      </c>
      <c r="M27" s="98" t="s">
        <v>1697</v>
      </c>
      <c r="N27" s="328">
        <v>50</v>
      </c>
      <c r="O27" s="60" t="s">
        <v>31</v>
      </c>
      <c r="P27" s="328">
        <v>64</v>
      </c>
      <c r="Q27" s="85" t="s">
        <v>31</v>
      </c>
      <c r="R27" s="62">
        <v>80</v>
      </c>
      <c r="S27" s="860">
        <v>87.73</v>
      </c>
      <c r="T27" s="145" t="s">
        <v>106</v>
      </c>
      <c r="U27" s="163" t="s">
        <v>131</v>
      </c>
      <c r="V27" s="163" t="s">
        <v>131</v>
      </c>
      <c r="W27" s="145" t="s">
        <v>106</v>
      </c>
      <c r="X27" s="62" t="s">
        <v>41</v>
      </c>
      <c r="Y27" s="161" t="s">
        <v>106</v>
      </c>
      <c r="Z27" s="146" t="s">
        <v>141</v>
      </c>
    </row>
    <row r="28" spans="1:26" s="50" customFormat="1">
      <c r="A28" s="46"/>
      <c r="B28" s="40"/>
      <c r="C28" s="40"/>
      <c r="D28" s="42" t="s">
        <v>65</v>
      </c>
      <c r="E28" s="43"/>
      <c r="F28" s="43"/>
      <c r="G28" s="43"/>
      <c r="H28" s="43"/>
      <c r="I28" s="43"/>
      <c r="J28" s="43"/>
      <c r="K28" s="43"/>
      <c r="L28" s="45"/>
      <c r="M28" s="44"/>
      <c r="N28" s="566"/>
      <c r="O28" s="49"/>
      <c r="P28" s="566"/>
      <c r="Q28" s="47"/>
      <c r="R28" s="140"/>
      <c r="S28" s="895"/>
      <c r="T28" s="44"/>
      <c r="U28" s="44"/>
      <c r="V28" s="44"/>
      <c r="W28" s="44"/>
      <c r="X28" s="44"/>
      <c r="Y28" s="44"/>
      <c r="Z28" s="141"/>
    </row>
    <row r="29" spans="1:26" s="165" customFormat="1">
      <c r="A29" s="62" t="s">
        <v>66</v>
      </c>
      <c r="B29" s="59">
        <v>20</v>
      </c>
      <c r="C29" s="59">
        <v>1</v>
      </c>
      <c r="D29" s="86" t="s">
        <v>147</v>
      </c>
      <c r="E29" s="142">
        <v>20000</v>
      </c>
      <c r="F29" s="62"/>
      <c r="G29" s="62"/>
      <c r="H29" s="143">
        <v>20000</v>
      </c>
      <c r="I29" s="62"/>
      <c r="J29" s="62"/>
      <c r="K29" s="144">
        <v>0</v>
      </c>
      <c r="L29" s="57" t="s">
        <v>83</v>
      </c>
      <c r="M29" s="98" t="s">
        <v>1477</v>
      </c>
      <c r="N29" s="328">
        <v>25</v>
      </c>
      <c r="O29" s="60" t="s">
        <v>31</v>
      </c>
      <c r="P29" s="328">
        <v>107</v>
      </c>
      <c r="Q29" s="85" t="s">
        <v>31</v>
      </c>
      <c r="R29" s="62">
        <v>80</v>
      </c>
      <c r="S29" s="860">
        <v>90.93</v>
      </c>
      <c r="T29" s="145" t="s">
        <v>106</v>
      </c>
      <c r="U29" s="163" t="s">
        <v>131</v>
      </c>
      <c r="V29" s="145" t="s">
        <v>106</v>
      </c>
      <c r="W29" s="145" t="s">
        <v>106</v>
      </c>
      <c r="X29" s="62" t="s">
        <v>41</v>
      </c>
      <c r="Y29" s="145" t="s">
        <v>106</v>
      </c>
      <c r="Z29" s="146" t="s">
        <v>148</v>
      </c>
    </row>
    <row r="30" spans="1:26" s="165" customFormat="1" ht="45.95" customHeight="1">
      <c r="A30" s="62" t="s">
        <v>66</v>
      </c>
      <c r="B30" s="59">
        <v>21</v>
      </c>
      <c r="C30" s="59">
        <v>2</v>
      </c>
      <c r="D30" s="86" t="s">
        <v>149</v>
      </c>
      <c r="E30" s="142">
        <v>70000</v>
      </c>
      <c r="F30" s="62"/>
      <c r="G30" s="62"/>
      <c r="H30" s="143">
        <v>70000</v>
      </c>
      <c r="I30" s="62"/>
      <c r="J30" s="62"/>
      <c r="K30" s="144">
        <v>0</v>
      </c>
      <c r="L30" s="57" t="s">
        <v>83</v>
      </c>
      <c r="M30" s="62" t="s">
        <v>1508</v>
      </c>
      <c r="N30" s="328">
        <v>30</v>
      </c>
      <c r="O30" s="60" t="s">
        <v>31</v>
      </c>
      <c r="P30" s="328">
        <v>31</v>
      </c>
      <c r="Q30" s="85" t="s">
        <v>31</v>
      </c>
      <c r="R30" s="62">
        <v>80</v>
      </c>
      <c r="S30" s="860">
        <v>89.12</v>
      </c>
      <c r="T30" s="145" t="s">
        <v>106</v>
      </c>
      <c r="U30" s="145" t="s">
        <v>106</v>
      </c>
      <c r="V30" s="145" t="s">
        <v>106</v>
      </c>
      <c r="W30" s="145" t="s">
        <v>106</v>
      </c>
      <c r="X30" s="62" t="s">
        <v>41</v>
      </c>
      <c r="Y30" s="145" t="s">
        <v>106</v>
      </c>
      <c r="Z30" s="146" t="s">
        <v>150</v>
      </c>
    </row>
    <row r="31" spans="1:26" s="165" customFormat="1">
      <c r="A31" s="62" t="s">
        <v>66</v>
      </c>
      <c r="B31" s="918">
        <v>22</v>
      </c>
      <c r="C31" s="918">
        <v>3</v>
      </c>
      <c r="D31" s="86" t="s">
        <v>151</v>
      </c>
      <c r="E31" s="142">
        <v>80000</v>
      </c>
      <c r="F31" s="62"/>
      <c r="G31" s="62"/>
      <c r="H31" s="143">
        <v>80000</v>
      </c>
      <c r="I31" s="62"/>
      <c r="J31" s="62"/>
      <c r="K31" s="144">
        <v>0</v>
      </c>
      <c r="L31" s="57" t="s">
        <v>83</v>
      </c>
      <c r="M31" s="62" t="s">
        <v>1487</v>
      </c>
      <c r="N31" s="328">
        <v>5</v>
      </c>
      <c r="O31" s="60" t="s">
        <v>31</v>
      </c>
      <c r="P31" s="328">
        <v>6</v>
      </c>
      <c r="Q31" s="85" t="s">
        <v>31</v>
      </c>
      <c r="R31" s="62">
        <v>80</v>
      </c>
      <c r="S31" s="860">
        <v>98.1</v>
      </c>
      <c r="T31" s="145" t="s">
        <v>106</v>
      </c>
      <c r="U31" s="145" t="s">
        <v>106</v>
      </c>
      <c r="V31" s="145" t="s">
        <v>106</v>
      </c>
      <c r="W31" s="145" t="s">
        <v>106</v>
      </c>
      <c r="X31" s="62" t="s">
        <v>41</v>
      </c>
      <c r="Y31" s="145" t="s">
        <v>106</v>
      </c>
      <c r="Z31" s="146" t="s">
        <v>152</v>
      </c>
    </row>
    <row r="32" spans="1:26" s="165" customFormat="1" ht="45.95" customHeight="1">
      <c r="A32" s="62" t="s">
        <v>66</v>
      </c>
      <c r="B32" s="918">
        <v>23</v>
      </c>
      <c r="C32" s="918">
        <v>4</v>
      </c>
      <c r="D32" s="86" t="s">
        <v>153</v>
      </c>
      <c r="E32" s="142">
        <v>70000</v>
      </c>
      <c r="F32" s="62"/>
      <c r="G32" s="62"/>
      <c r="H32" s="143">
        <v>70000</v>
      </c>
      <c r="I32" s="62"/>
      <c r="J32" s="62"/>
      <c r="K32" s="144">
        <v>0</v>
      </c>
      <c r="L32" s="57" t="s">
        <v>83</v>
      </c>
      <c r="M32" s="62" t="s">
        <v>1493</v>
      </c>
      <c r="N32" s="328">
        <v>12</v>
      </c>
      <c r="O32" s="60" t="s">
        <v>31</v>
      </c>
      <c r="P32" s="328">
        <v>48</v>
      </c>
      <c r="Q32" s="85" t="s">
        <v>31</v>
      </c>
      <c r="R32" s="62">
        <v>80</v>
      </c>
      <c r="S32" s="860">
        <v>89.4</v>
      </c>
      <c r="T32" s="145" t="s">
        <v>106</v>
      </c>
      <c r="U32" s="145" t="s">
        <v>106</v>
      </c>
      <c r="V32" s="145" t="s">
        <v>106</v>
      </c>
      <c r="W32" s="145" t="s">
        <v>106</v>
      </c>
      <c r="X32" s="62" t="s">
        <v>41</v>
      </c>
      <c r="Y32" s="145" t="s">
        <v>106</v>
      </c>
      <c r="Z32" s="146" t="s">
        <v>141</v>
      </c>
    </row>
    <row r="33" spans="1:36" s="165" customFormat="1">
      <c r="A33" s="62" t="s">
        <v>66</v>
      </c>
      <c r="B33" s="918">
        <v>24</v>
      </c>
      <c r="C33" s="918">
        <v>5</v>
      </c>
      <c r="D33" s="86" t="s">
        <v>154</v>
      </c>
      <c r="E33" s="142">
        <v>20000</v>
      </c>
      <c r="F33" s="62"/>
      <c r="G33" s="62"/>
      <c r="H33" s="143">
        <v>20000</v>
      </c>
      <c r="I33" s="62"/>
      <c r="J33" s="62"/>
      <c r="K33" s="144">
        <v>0</v>
      </c>
      <c r="L33" s="57" t="s">
        <v>70</v>
      </c>
      <c r="M33" s="62" t="s">
        <v>1490</v>
      </c>
      <c r="N33" s="328">
        <v>25</v>
      </c>
      <c r="O33" s="60" t="s">
        <v>31</v>
      </c>
      <c r="P33" s="328">
        <v>35</v>
      </c>
      <c r="Q33" s="85" t="s">
        <v>31</v>
      </c>
      <c r="R33" s="62">
        <v>80</v>
      </c>
      <c r="S33" s="860">
        <v>85.39</v>
      </c>
      <c r="T33" s="145" t="s">
        <v>106</v>
      </c>
      <c r="U33" s="163" t="s">
        <v>131</v>
      </c>
      <c r="V33" s="145" t="s">
        <v>106</v>
      </c>
      <c r="W33" s="145" t="s">
        <v>106</v>
      </c>
      <c r="X33" s="62" t="s">
        <v>41</v>
      </c>
      <c r="Y33" s="145" t="s">
        <v>106</v>
      </c>
      <c r="Z33" s="146" t="s">
        <v>150</v>
      </c>
    </row>
    <row r="34" spans="1:36" s="165" customFormat="1">
      <c r="A34" s="62" t="s">
        <v>66</v>
      </c>
      <c r="B34" s="918">
        <v>25</v>
      </c>
      <c r="C34" s="918">
        <v>6</v>
      </c>
      <c r="D34" s="86" t="s">
        <v>155</v>
      </c>
      <c r="E34" s="142">
        <v>10000</v>
      </c>
      <c r="F34" s="62"/>
      <c r="G34" s="62"/>
      <c r="H34" s="143">
        <v>10000</v>
      </c>
      <c r="I34" s="62"/>
      <c r="J34" s="62"/>
      <c r="K34" s="144">
        <v>0</v>
      </c>
      <c r="L34" s="57" t="s">
        <v>70</v>
      </c>
      <c r="M34" s="1017" t="s">
        <v>1489</v>
      </c>
      <c r="N34" s="328">
        <v>20</v>
      </c>
      <c r="O34" s="60" t="s">
        <v>31</v>
      </c>
      <c r="P34" s="328">
        <v>24</v>
      </c>
      <c r="Q34" s="85" t="s">
        <v>31</v>
      </c>
      <c r="R34" s="62">
        <v>80</v>
      </c>
      <c r="S34" s="860">
        <v>90.31</v>
      </c>
      <c r="T34" s="145" t="s">
        <v>106</v>
      </c>
      <c r="U34" s="145" t="s">
        <v>106</v>
      </c>
      <c r="V34" s="145" t="s">
        <v>106</v>
      </c>
      <c r="W34" s="145" t="s">
        <v>106</v>
      </c>
      <c r="X34" s="62" t="s">
        <v>41</v>
      </c>
      <c r="Y34" s="145" t="s">
        <v>106</v>
      </c>
      <c r="Z34" s="146" t="s">
        <v>156</v>
      </c>
    </row>
    <row r="35" spans="1:36" s="165" customFormat="1">
      <c r="A35" s="62" t="s">
        <v>66</v>
      </c>
      <c r="B35" s="918">
        <v>26</v>
      </c>
      <c r="C35" s="918">
        <v>7</v>
      </c>
      <c r="D35" s="79" t="s">
        <v>157</v>
      </c>
      <c r="E35" s="147"/>
      <c r="F35" s="147">
        <v>20000</v>
      </c>
      <c r="G35" s="62"/>
      <c r="H35" s="143"/>
      <c r="I35" s="1819">
        <v>20000</v>
      </c>
      <c r="J35" s="62"/>
      <c r="K35" s="144">
        <f>F35-I35</f>
        <v>0</v>
      </c>
      <c r="L35" s="57" t="s">
        <v>70</v>
      </c>
      <c r="M35" s="62" t="s">
        <v>1752</v>
      </c>
      <c r="N35" s="328">
        <v>25</v>
      </c>
      <c r="O35" s="60" t="s">
        <v>31</v>
      </c>
      <c r="P35" s="328">
        <v>34</v>
      </c>
      <c r="Q35" s="85" t="s">
        <v>31</v>
      </c>
      <c r="R35" s="62">
        <v>80</v>
      </c>
      <c r="S35" s="860">
        <v>85.78</v>
      </c>
      <c r="T35" s="145" t="s">
        <v>106</v>
      </c>
      <c r="U35" s="145" t="s">
        <v>106</v>
      </c>
      <c r="V35" s="145" t="s">
        <v>106</v>
      </c>
      <c r="W35" s="145" t="s">
        <v>106</v>
      </c>
      <c r="X35" s="62" t="s">
        <v>41</v>
      </c>
      <c r="Y35" s="145" t="s">
        <v>106</v>
      </c>
      <c r="Z35" s="146" t="s">
        <v>109</v>
      </c>
    </row>
    <row r="36" spans="1:36" s="165" customFormat="1">
      <c r="A36" s="62" t="s">
        <v>66</v>
      </c>
      <c r="B36" s="918">
        <v>27</v>
      </c>
      <c r="C36" s="918">
        <v>8</v>
      </c>
      <c r="D36" s="86" t="s">
        <v>158</v>
      </c>
      <c r="E36" s="142">
        <v>50000</v>
      </c>
      <c r="F36" s="62"/>
      <c r="G36" s="62"/>
      <c r="H36" s="143">
        <v>50000</v>
      </c>
      <c r="I36" s="62"/>
      <c r="J36" s="62"/>
      <c r="K36" s="144">
        <v>0</v>
      </c>
      <c r="L36" s="57" t="s">
        <v>73</v>
      </c>
      <c r="M36" s="62" t="s">
        <v>1478</v>
      </c>
      <c r="N36" s="328">
        <v>50</v>
      </c>
      <c r="O36" s="60" t="s">
        <v>31</v>
      </c>
      <c r="P36" s="328">
        <v>58</v>
      </c>
      <c r="Q36" s="85" t="s">
        <v>31</v>
      </c>
      <c r="R36" s="62">
        <v>80</v>
      </c>
      <c r="S36" s="860">
        <v>89.58</v>
      </c>
      <c r="T36" s="145" t="s">
        <v>106</v>
      </c>
      <c r="U36" s="145" t="s">
        <v>106</v>
      </c>
      <c r="V36" s="145" t="s">
        <v>106</v>
      </c>
      <c r="W36" s="145" t="s">
        <v>106</v>
      </c>
      <c r="X36" s="62" t="s">
        <v>41</v>
      </c>
      <c r="Y36" s="145" t="s">
        <v>106</v>
      </c>
      <c r="Z36" s="146" t="s">
        <v>159</v>
      </c>
    </row>
    <row r="37" spans="1:36" s="165" customFormat="1">
      <c r="A37" s="62" t="s">
        <v>66</v>
      </c>
      <c r="B37" s="918">
        <v>28</v>
      </c>
      <c r="C37" s="918">
        <v>9</v>
      </c>
      <c r="D37" s="86" t="s">
        <v>160</v>
      </c>
      <c r="E37" s="142">
        <v>10000</v>
      </c>
      <c r="F37" s="62"/>
      <c r="G37" s="62"/>
      <c r="H37" s="143">
        <v>10000</v>
      </c>
      <c r="I37" s="62"/>
      <c r="J37" s="62"/>
      <c r="K37" s="144">
        <v>0</v>
      </c>
      <c r="L37" s="57" t="s">
        <v>73</v>
      </c>
      <c r="M37" s="1017" t="s">
        <v>1486</v>
      </c>
      <c r="N37" s="328">
        <v>20</v>
      </c>
      <c r="O37" s="60" t="s">
        <v>31</v>
      </c>
      <c r="P37" s="328">
        <v>35</v>
      </c>
      <c r="Q37" s="85" t="s">
        <v>31</v>
      </c>
      <c r="R37" s="62">
        <v>80</v>
      </c>
      <c r="S37" s="860">
        <v>80.569999999999993</v>
      </c>
      <c r="T37" s="145" t="s">
        <v>106</v>
      </c>
      <c r="U37" s="145" t="s">
        <v>106</v>
      </c>
      <c r="V37" s="145" t="s">
        <v>106</v>
      </c>
      <c r="W37" s="145" t="s">
        <v>106</v>
      </c>
      <c r="X37" s="62" t="s">
        <v>41</v>
      </c>
      <c r="Y37" s="145" t="s">
        <v>106</v>
      </c>
      <c r="Z37" s="146" t="s">
        <v>152</v>
      </c>
    </row>
    <row r="38" spans="1:36" s="165" customFormat="1" ht="45.95" customHeight="1">
      <c r="A38" s="62" t="s">
        <v>66</v>
      </c>
      <c r="B38" s="918">
        <v>29</v>
      </c>
      <c r="C38" s="918">
        <v>10</v>
      </c>
      <c r="D38" s="86" t="s">
        <v>161</v>
      </c>
      <c r="E38" s="142">
        <v>10000</v>
      </c>
      <c r="F38" s="62"/>
      <c r="G38" s="62"/>
      <c r="H38" s="143">
        <v>10000</v>
      </c>
      <c r="I38" s="62"/>
      <c r="J38" s="62"/>
      <c r="K38" s="144">
        <v>0</v>
      </c>
      <c r="L38" s="57" t="s">
        <v>73</v>
      </c>
      <c r="M38" s="1017" t="s">
        <v>1491</v>
      </c>
      <c r="N38" s="328">
        <v>7</v>
      </c>
      <c r="O38" s="60" t="s">
        <v>31</v>
      </c>
      <c r="P38" s="328">
        <v>36</v>
      </c>
      <c r="Q38" s="85" t="s">
        <v>31</v>
      </c>
      <c r="R38" s="62">
        <v>80</v>
      </c>
      <c r="S38" s="860">
        <v>90.86</v>
      </c>
      <c r="T38" s="145" t="s">
        <v>106</v>
      </c>
      <c r="U38" s="145" t="s">
        <v>106</v>
      </c>
      <c r="V38" s="145" t="s">
        <v>106</v>
      </c>
      <c r="W38" s="145" t="s">
        <v>106</v>
      </c>
      <c r="X38" s="62" t="s">
        <v>41</v>
      </c>
      <c r="Y38" s="145" t="s">
        <v>106</v>
      </c>
      <c r="Z38" s="146" t="s">
        <v>162</v>
      </c>
    </row>
    <row r="39" spans="1:36" s="50" customFormat="1">
      <c r="A39" s="46"/>
      <c r="B39" s="40"/>
      <c r="C39" s="40"/>
      <c r="D39" s="42" t="s">
        <v>84</v>
      </c>
      <c r="E39" s="43"/>
      <c r="F39" s="43"/>
      <c r="G39" s="43"/>
      <c r="H39" s="43"/>
      <c r="I39" s="43"/>
      <c r="J39" s="43"/>
      <c r="K39" s="43"/>
      <c r="L39" s="45"/>
      <c r="M39" s="44"/>
      <c r="N39" s="566"/>
      <c r="O39" s="49"/>
      <c r="P39" s="566"/>
      <c r="Q39" s="47"/>
      <c r="R39" s="140"/>
      <c r="S39" s="895"/>
      <c r="T39" s="44"/>
      <c r="U39" s="44"/>
      <c r="V39" s="44"/>
      <c r="W39" s="44"/>
      <c r="X39" s="44"/>
      <c r="Y39" s="668"/>
      <c r="Z39" s="141"/>
    </row>
    <row r="40" spans="1:36" s="116" customFormat="1" ht="21.75" customHeight="1">
      <c r="A40" s="114" t="s">
        <v>85</v>
      </c>
      <c r="B40" s="171">
        <v>30</v>
      </c>
      <c r="C40" s="926">
        <v>1</v>
      </c>
      <c r="D40" s="54" t="s">
        <v>163</v>
      </c>
      <c r="E40" s="151">
        <v>30000</v>
      </c>
      <c r="F40" s="106"/>
      <c r="G40" s="106"/>
      <c r="H40" s="181">
        <v>30000</v>
      </c>
      <c r="I40" s="106"/>
      <c r="J40" s="106"/>
      <c r="K40" s="181">
        <f>SUM(E40-H40)</f>
        <v>0</v>
      </c>
      <c r="L40" s="107" t="s">
        <v>87</v>
      </c>
      <c r="M40" s="107" t="s">
        <v>1730</v>
      </c>
      <c r="N40" s="568">
        <v>130</v>
      </c>
      <c r="O40" s="912" t="s">
        <v>31</v>
      </c>
      <c r="P40" s="568">
        <v>135</v>
      </c>
      <c r="Q40" s="699" t="s">
        <v>31</v>
      </c>
      <c r="R40" s="112">
        <v>80</v>
      </c>
      <c r="S40" s="908">
        <v>85.63</v>
      </c>
      <c r="T40" s="145" t="s">
        <v>106</v>
      </c>
      <c r="U40" s="163" t="s">
        <v>131</v>
      </c>
      <c r="V40" s="163" t="s">
        <v>131</v>
      </c>
      <c r="W40" s="145" t="s">
        <v>106</v>
      </c>
      <c r="X40" s="112" t="s">
        <v>32</v>
      </c>
      <c r="Y40" s="145" t="s">
        <v>106</v>
      </c>
      <c r="Z40" s="136" t="s">
        <v>120</v>
      </c>
    </row>
    <row r="41" spans="1:36" s="1601" customFormat="1">
      <c r="A41" s="1563" t="s">
        <v>85</v>
      </c>
      <c r="B41" s="1581">
        <v>31</v>
      </c>
      <c r="C41" s="1565">
        <v>2</v>
      </c>
      <c r="D41" s="1582" t="s">
        <v>92</v>
      </c>
      <c r="E41" s="1598">
        <v>200000</v>
      </c>
      <c r="F41" s="1563"/>
      <c r="G41" s="1563"/>
      <c r="H41" s="1599"/>
      <c r="I41" s="1563"/>
      <c r="J41" s="1563"/>
      <c r="K41" s="43"/>
      <c r="L41" s="1573" t="s">
        <v>93</v>
      </c>
      <c r="M41" s="1563"/>
      <c r="N41" s="1600">
        <v>100</v>
      </c>
      <c r="O41" s="1579" t="s">
        <v>31</v>
      </c>
      <c r="P41" s="1600"/>
      <c r="Q41" s="1566"/>
      <c r="R41" s="1563">
        <v>80</v>
      </c>
      <c r="S41" s="1574"/>
      <c r="T41" s="2461" t="s">
        <v>1737</v>
      </c>
      <c r="U41" s="2462"/>
      <c r="V41" s="2462"/>
      <c r="W41" s="2463"/>
      <c r="X41" s="1562" t="s">
        <v>41</v>
      </c>
      <c r="Y41" s="1568" t="s">
        <v>131</v>
      </c>
      <c r="Z41" s="1575" t="s">
        <v>1700</v>
      </c>
    </row>
    <row r="42" spans="1:36" s="78" customFormat="1">
      <c r="A42" s="67" t="s">
        <v>85</v>
      </c>
      <c r="B42" s="59">
        <v>32</v>
      </c>
      <c r="C42" s="69">
        <v>3</v>
      </c>
      <c r="D42" s="54" t="s">
        <v>164</v>
      </c>
      <c r="E42" s="123">
        <v>30000</v>
      </c>
      <c r="F42" s="72"/>
      <c r="G42" s="72"/>
      <c r="H42" s="91">
        <v>30000</v>
      </c>
      <c r="I42" s="72"/>
      <c r="J42" s="72"/>
      <c r="K42" s="181">
        <f>SUM(E42-H42)</f>
        <v>0</v>
      </c>
      <c r="L42" s="117" t="s">
        <v>93</v>
      </c>
      <c r="M42" s="117" t="s">
        <v>1820</v>
      </c>
      <c r="N42" s="567">
        <v>150</v>
      </c>
      <c r="O42" s="93" t="s">
        <v>31</v>
      </c>
      <c r="P42" s="567">
        <v>332</v>
      </c>
      <c r="Q42" s="75" t="s">
        <v>31</v>
      </c>
      <c r="R42" s="68">
        <v>80</v>
      </c>
      <c r="S42" s="855">
        <v>96.61</v>
      </c>
      <c r="T42" s="145" t="s">
        <v>106</v>
      </c>
      <c r="U42" s="163"/>
      <c r="V42" s="163" t="s">
        <v>131</v>
      </c>
      <c r="W42" s="145" t="s">
        <v>106</v>
      </c>
      <c r="X42" s="68" t="s">
        <v>81</v>
      </c>
      <c r="Y42" s="145" t="s">
        <v>106</v>
      </c>
      <c r="Z42" s="94"/>
    </row>
    <row r="43" spans="1:36" s="78" customFormat="1">
      <c r="A43" s="506"/>
      <c r="B43" s="126"/>
      <c r="C43" s="678"/>
      <c r="D43" s="1087"/>
      <c r="E43" s="1088"/>
      <c r="F43" s="514"/>
      <c r="G43" s="514"/>
      <c r="H43" s="514"/>
      <c r="I43" s="514"/>
      <c r="J43" s="514"/>
      <c r="K43" s="514"/>
      <c r="L43" s="1089"/>
      <c r="M43" s="1089"/>
      <c r="N43" s="1090"/>
      <c r="O43" s="506"/>
      <c r="P43" s="1091"/>
      <c r="Q43" s="1092"/>
      <c r="R43" s="678"/>
      <c r="S43" s="1091"/>
      <c r="T43" s="1093"/>
      <c r="U43" s="1093"/>
      <c r="V43" s="1093"/>
      <c r="W43" s="1093"/>
      <c r="X43" s="678"/>
      <c r="Y43" s="1094"/>
      <c r="Z43" s="94"/>
    </row>
    <row r="44" spans="1:36" s="78" customFormat="1" ht="9" customHeight="1">
      <c r="A44" s="506"/>
      <c r="B44" s="126"/>
      <c r="C44" s="678"/>
      <c r="D44" s="1087"/>
      <c r="E44" s="1088"/>
      <c r="F44" s="514"/>
      <c r="G44" s="514"/>
      <c r="H44" s="514"/>
      <c r="I44" s="514"/>
      <c r="J44" s="514"/>
      <c r="K44" s="514"/>
      <c r="L44" s="1089"/>
      <c r="M44" s="1089"/>
      <c r="N44" s="1090"/>
      <c r="O44" s="506"/>
      <c r="P44" s="1091"/>
      <c r="Q44" s="1092"/>
      <c r="R44" s="678"/>
      <c r="S44" s="1091"/>
      <c r="T44" s="1093"/>
      <c r="U44" s="1093"/>
      <c r="V44" s="1093"/>
      <c r="W44" s="1093"/>
      <c r="X44" s="678"/>
      <c r="Y44" s="1094"/>
      <c r="Z44" s="94"/>
    </row>
    <row r="45" spans="1:36" s="65" customFormat="1" ht="23.45" customHeight="1">
      <c r="B45" s="126"/>
      <c r="C45" s="133"/>
      <c r="D45" s="2457" t="s">
        <v>165</v>
      </c>
      <c r="E45" s="2457"/>
      <c r="F45" s="2457"/>
      <c r="G45" s="2457"/>
      <c r="H45" s="2457"/>
      <c r="I45" s="2457"/>
      <c r="J45" s="2457"/>
      <c r="K45" s="2457"/>
      <c r="L45" s="2457"/>
      <c r="M45" s="2457"/>
      <c r="N45" s="570"/>
      <c r="O45" s="131"/>
      <c r="P45" s="570"/>
      <c r="Q45" s="132"/>
      <c r="R45" s="133"/>
      <c r="S45" s="862"/>
      <c r="T45" s="133"/>
      <c r="U45" s="133"/>
      <c r="V45" s="133"/>
      <c r="W45" s="133"/>
      <c r="X45" s="133"/>
      <c r="Y45" s="133"/>
      <c r="Z45" s="146"/>
    </row>
    <row r="46" spans="1:36" s="66" customFormat="1" ht="21.75" customHeight="1">
      <c r="A46" s="65"/>
      <c r="B46" s="126"/>
      <c r="C46" s="133"/>
      <c r="D46" s="127"/>
      <c r="H46" s="128"/>
      <c r="K46" s="172"/>
      <c r="L46" s="130"/>
      <c r="M46" s="126"/>
      <c r="N46" s="570"/>
      <c r="O46" s="131"/>
      <c r="P46" s="570"/>
      <c r="Q46" s="132"/>
      <c r="R46" s="133"/>
      <c r="S46" s="862"/>
      <c r="T46" s="133"/>
      <c r="U46" s="133"/>
      <c r="V46" s="133"/>
      <c r="W46" s="133"/>
      <c r="X46" s="133"/>
      <c r="Y46" s="133"/>
      <c r="Z46" s="146"/>
      <c r="AA46" s="65"/>
      <c r="AB46" s="65"/>
      <c r="AC46" s="65"/>
      <c r="AD46" s="65"/>
      <c r="AE46" s="65"/>
      <c r="AF46" s="65"/>
      <c r="AG46" s="65"/>
      <c r="AH46" s="65"/>
      <c r="AI46" s="65"/>
      <c r="AJ46" s="65"/>
    </row>
    <row r="47" spans="1:36" s="66" customFormat="1" ht="21.75" customHeight="1">
      <c r="A47" s="65"/>
      <c r="B47" s="126"/>
      <c r="C47" s="133"/>
      <c r="D47" s="127"/>
      <c r="H47" s="128"/>
      <c r="K47" s="172"/>
      <c r="L47" s="130"/>
      <c r="M47" s="126"/>
      <c r="N47" s="570"/>
      <c r="O47" s="131"/>
      <c r="P47" s="570"/>
      <c r="Q47" s="132"/>
      <c r="R47" s="133"/>
      <c r="S47" s="862"/>
      <c r="T47" s="133"/>
      <c r="U47" s="133"/>
      <c r="V47" s="133"/>
      <c r="W47" s="133"/>
      <c r="X47" s="133"/>
      <c r="Y47" s="133"/>
      <c r="Z47" s="146"/>
      <c r="AA47" s="65"/>
      <c r="AB47" s="65"/>
      <c r="AC47" s="65"/>
      <c r="AD47" s="65"/>
      <c r="AE47" s="65"/>
      <c r="AF47" s="65"/>
      <c r="AG47" s="65"/>
      <c r="AH47" s="65"/>
      <c r="AI47" s="65"/>
      <c r="AJ47" s="65"/>
    </row>
    <row r="48" spans="1:36" s="317" customFormat="1" ht="21.75" customHeight="1">
      <c r="A48" s="131"/>
      <c r="B48" s="126"/>
      <c r="C48" s="126"/>
      <c r="D48" s="1882"/>
      <c r="H48" s="1886"/>
      <c r="K48" s="1966"/>
      <c r="L48" s="130"/>
      <c r="M48" s="126"/>
      <c r="N48" s="570"/>
      <c r="O48" s="131"/>
      <c r="P48" s="570"/>
      <c r="Q48" s="132"/>
      <c r="R48" s="126"/>
      <c r="S48" s="570"/>
      <c r="T48" s="126"/>
      <c r="U48" s="126"/>
      <c r="V48" s="126"/>
      <c r="W48" s="126"/>
      <c r="X48" s="126"/>
      <c r="Y48" s="126"/>
      <c r="Z48" s="132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</row>
    <row r="49" spans="1:36" s="317" customFormat="1" ht="21.75" customHeight="1">
      <c r="A49" s="131"/>
      <c r="B49" s="126"/>
      <c r="C49" s="126"/>
      <c r="D49" s="1882"/>
      <c r="H49" s="1886"/>
      <c r="K49" s="1966"/>
      <c r="L49" s="130"/>
      <c r="M49" s="126"/>
      <c r="N49" s="570"/>
      <c r="O49" s="131"/>
      <c r="P49" s="570"/>
      <c r="Q49" s="132"/>
      <c r="R49" s="126"/>
      <c r="S49" s="570"/>
      <c r="T49" s="126"/>
      <c r="U49" s="126"/>
      <c r="V49" s="126"/>
      <c r="W49" s="126"/>
      <c r="X49" s="126"/>
      <c r="Y49" s="126"/>
      <c r="Z49" s="132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</row>
    <row r="50" spans="1:36" s="313" customFormat="1" ht="21.75" customHeight="1">
      <c r="A50" s="126"/>
      <c r="B50" s="126"/>
      <c r="C50" s="126"/>
      <c r="D50" s="1882"/>
      <c r="E50" s="317"/>
      <c r="F50" s="317"/>
      <c r="G50" s="317"/>
      <c r="H50" s="1886"/>
      <c r="I50" s="317"/>
      <c r="J50" s="317"/>
      <c r="K50" s="1966"/>
      <c r="L50" s="130"/>
      <c r="M50" s="126"/>
      <c r="N50" s="570"/>
      <c r="O50" s="131"/>
      <c r="P50" s="570"/>
      <c r="Q50" s="132"/>
      <c r="R50" s="126"/>
      <c r="S50" s="570"/>
      <c r="T50" s="126"/>
      <c r="U50" s="126"/>
      <c r="V50" s="126"/>
      <c r="W50" s="126"/>
      <c r="X50" s="126"/>
      <c r="Y50" s="126"/>
      <c r="Z50" s="132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</row>
    <row r="51" spans="1:36" s="313" customFormat="1" ht="21.75" customHeight="1">
      <c r="A51" s="126"/>
      <c r="B51" s="126"/>
      <c r="C51" s="126"/>
      <c r="D51" s="1882"/>
      <c r="E51" s="317"/>
      <c r="F51" s="317"/>
      <c r="G51" s="317"/>
      <c r="H51" s="1886"/>
      <c r="I51" s="317"/>
      <c r="J51" s="317"/>
      <c r="K51" s="1966"/>
      <c r="L51" s="130"/>
      <c r="M51" s="126"/>
      <c r="N51" s="570"/>
      <c r="O51" s="131"/>
      <c r="P51" s="570"/>
      <c r="Q51" s="132"/>
      <c r="R51" s="126"/>
      <c r="S51" s="570"/>
      <c r="T51" s="126"/>
      <c r="U51" s="126"/>
      <c r="V51" s="126"/>
      <c r="W51" s="126"/>
      <c r="X51" s="126"/>
      <c r="Y51" s="126"/>
      <c r="Z51" s="132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</row>
    <row r="52" spans="1:36" s="313" customFormat="1" ht="21.75" customHeight="1">
      <c r="A52" s="126"/>
      <c r="B52" s="126"/>
      <c r="C52" s="126"/>
      <c r="D52" s="1882"/>
      <c r="E52" s="317"/>
      <c r="F52" s="317"/>
      <c r="G52" s="317"/>
      <c r="H52" s="1886"/>
      <c r="I52" s="317"/>
      <c r="J52" s="317"/>
      <c r="K52" s="1966"/>
      <c r="L52" s="130"/>
      <c r="M52" s="126"/>
      <c r="N52" s="570"/>
      <c r="O52" s="131"/>
      <c r="P52" s="570"/>
      <c r="Q52" s="132"/>
      <c r="R52" s="126"/>
      <c r="S52" s="570"/>
      <c r="T52" s="126"/>
      <c r="U52" s="126"/>
      <c r="V52" s="126"/>
      <c r="W52" s="126"/>
      <c r="X52" s="126"/>
      <c r="Y52" s="126"/>
      <c r="Z52" s="132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</row>
    <row r="53" spans="1:36" s="313" customFormat="1" ht="21.75" customHeight="1">
      <c r="A53" s="126"/>
      <c r="B53" s="126"/>
      <c r="C53" s="126"/>
      <c r="D53" s="1882"/>
      <c r="E53" s="317"/>
      <c r="F53" s="317"/>
      <c r="G53" s="317"/>
      <c r="H53" s="1886"/>
      <c r="I53" s="317"/>
      <c r="J53" s="317"/>
      <c r="K53" s="1966"/>
      <c r="L53" s="130"/>
      <c r="M53" s="126"/>
      <c r="N53" s="570"/>
      <c r="O53" s="131"/>
      <c r="P53" s="570"/>
      <c r="Q53" s="132"/>
      <c r="R53" s="126"/>
      <c r="S53" s="570"/>
      <c r="T53" s="126"/>
      <c r="U53" s="126"/>
      <c r="V53" s="126"/>
      <c r="W53" s="126"/>
      <c r="X53" s="126"/>
      <c r="Y53" s="126"/>
      <c r="Z53" s="132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</row>
    <row r="54" spans="1:36" s="313" customFormat="1" ht="21.75" customHeight="1">
      <c r="A54" s="126"/>
      <c r="B54" s="126"/>
      <c r="C54" s="126"/>
      <c r="D54" s="1882"/>
      <c r="E54" s="317"/>
      <c r="F54" s="317"/>
      <c r="G54" s="317"/>
      <c r="H54" s="1886"/>
      <c r="I54" s="317"/>
      <c r="J54" s="317"/>
      <c r="K54" s="1966"/>
      <c r="L54" s="130"/>
      <c r="M54" s="126"/>
      <c r="N54" s="570"/>
      <c r="O54" s="131"/>
      <c r="P54" s="570"/>
      <c r="Q54" s="132"/>
      <c r="R54" s="126"/>
      <c r="S54" s="570"/>
      <c r="T54" s="126"/>
      <c r="U54" s="126"/>
      <c r="V54" s="126"/>
      <c r="W54" s="126"/>
      <c r="X54" s="126"/>
      <c r="Y54" s="126"/>
      <c r="Z54" s="132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</row>
    <row r="55" spans="1:36" s="313" customFormat="1" ht="21.75" customHeight="1">
      <c r="A55" s="126"/>
      <c r="B55" s="126"/>
      <c r="C55" s="126"/>
      <c r="D55" s="1882"/>
      <c r="E55" s="317"/>
      <c r="F55" s="317"/>
      <c r="G55" s="317"/>
      <c r="H55" s="1886"/>
      <c r="I55" s="317"/>
      <c r="J55" s="317"/>
      <c r="K55" s="1966"/>
      <c r="L55" s="130"/>
      <c r="M55" s="126"/>
      <c r="N55" s="570"/>
      <c r="O55" s="131"/>
      <c r="P55" s="570"/>
      <c r="Q55" s="132"/>
      <c r="R55" s="126"/>
      <c r="S55" s="570"/>
      <c r="T55" s="126"/>
      <c r="U55" s="126"/>
      <c r="V55" s="126"/>
      <c r="W55" s="126"/>
      <c r="X55" s="126"/>
      <c r="Y55" s="126"/>
      <c r="Z55" s="132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</row>
    <row r="56" spans="1:36" s="313" customFormat="1" ht="21.75" customHeight="1">
      <c r="A56" s="126"/>
      <c r="B56" s="126"/>
      <c r="C56" s="126"/>
      <c r="D56" s="1882"/>
      <c r="E56" s="317"/>
      <c r="F56" s="317"/>
      <c r="G56" s="317"/>
      <c r="H56" s="1886"/>
      <c r="I56" s="317"/>
      <c r="J56" s="317"/>
      <c r="K56" s="1966"/>
      <c r="L56" s="130"/>
      <c r="M56" s="126"/>
      <c r="N56" s="570"/>
      <c r="O56" s="131"/>
      <c r="P56" s="570"/>
      <c r="Q56" s="132"/>
      <c r="R56" s="126"/>
      <c r="S56" s="570"/>
      <c r="T56" s="126"/>
      <c r="U56" s="126"/>
      <c r="V56" s="126"/>
      <c r="W56" s="126"/>
      <c r="X56" s="126"/>
      <c r="Y56" s="126"/>
      <c r="Z56" s="132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</row>
    <row r="57" spans="1:36" s="313" customFormat="1" ht="21.75" customHeight="1">
      <c r="A57" s="126"/>
      <c r="B57" s="126"/>
      <c r="C57" s="126"/>
      <c r="D57" s="1882"/>
      <c r="E57" s="317"/>
      <c r="F57" s="317"/>
      <c r="G57" s="317"/>
      <c r="H57" s="1886"/>
      <c r="I57" s="317"/>
      <c r="J57" s="317"/>
      <c r="K57" s="1966"/>
      <c r="L57" s="130"/>
      <c r="M57" s="126"/>
      <c r="N57" s="570"/>
      <c r="O57" s="131"/>
      <c r="P57" s="570"/>
      <c r="Q57" s="132"/>
      <c r="R57" s="126"/>
      <c r="S57" s="570"/>
      <c r="T57" s="126"/>
      <c r="U57" s="126"/>
      <c r="V57" s="126"/>
      <c r="W57" s="126"/>
      <c r="X57" s="126"/>
      <c r="Y57" s="126"/>
      <c r="Z57" s="132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</row>
    <row r="58" spans="1:36" s="313" customFormat="1" ht="21.75" customHeight="1">
      <c r="A58" s="126"/>
      <c r="B58" s="126"/>
      <c r="C58" s="126"/>
      <c r="D58" s="1882"/>
      <c r="E58" s="317"/>
      <c r="F58" s="317"/>
      <c r="G58" s="317"/>
      <c r="H58" s="1886"/>
      <c r="I58" s="317"/>
      <c r="J58" s="317"/>
      <c r="K58" s="1966"/>
      <c r="L58" s="130"/>
      <c r="M58" s="126"/>
      <c r="N58" s="570"/>
      <c r="O58" s="131"/>
      <c r="P58" s="570"/>
      <c r="Q58" s="132"/>
      <c r="R58" s="126"/>
      <c r="S58" s="570"/>
      <c r="T58" s="126"/>
      <c r="U58" s="126"/>
      <c r="V58" s="126"/>
      <c r="W58" s="126"/>
      <c r="X58" s="126"/>
      <c r="Y58" s="126"/>
      <c r="Z58" s="132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</row>
    <row r="59" spans="1:36" s="313" customFormat="1" ht="21.75" customHeight="1">
      <c r="A59" s="126"/>
      <c r="B59" s="126"/>
      <c r="C59" s="126"/>
      <c r="D59" s="1882"/>
      <c r="E59" s="317"/>
      <c r="F59" s="317"/>
      <c r="G59" s="317"/>
      <c r="H59" s="1886"/>
      <c r="I59" s="317"/>
      <c r="J59" s="317"/>
      <c r="K59" s="1966"/>
      <c r="L59" s="130"/>
      <c r="M59" s="126"/>
      <c r="N59" s="570"/>
      <c r="O59" s="131"/>
      <c r="P59" s="570"/>
      <c r="Q59" s="132"/>
      <c r="R59" s="126"/>
      <c r="S59" s="570"/>
      <c r="T59" s="126"/>
      <c r="U59" s="126"/>
      <c r="V59" s="126"/>
      <c r="W59" s="126"/>
      <c r="X59" s="126"/>
      <c r="Y59" s="126"/>
      <c r="Z59" s="132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1:36" s="313" customFormat="1" ht="21.75" customHeight="1">
      <c r="A60" s="126"/>
      <c r="B60" s="126"/>
      <c r="C60" s="126"/>
      <c r="D60" s="1882"/>
      <c r="E60" s="317"/>
      <c r="F60" s="317"/>
      <c r="G60" s="317"/>
      <c r="H60" s="1886"/>
      <c r="I60" s="317"/>
      <c r="J60" s="317"/>
      <c r="K60" s="1966"/>
      <c r="L60" s="130"/>
      <c r="M60" s="126"/>
      <c r="N60" s="570"/>
      <c r="O60" s="131"/>
      <c r="P60" s="570"/>
      <c r="Q60" s="132"/>
      <c r="R60" s="126"/>
      <c r="S60" s="570"/>
      <c r="T60" s="126"/>
      <c r="U60" s="126"/>
      <c r="V60" s="126"/>
      <c r="W60" s="126"/>
      <c r="X60" s="126"/>
      <c r="Y60" s="126"/>
      <c r="Z60" s="132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</row>
    <row r="61" spans="1:36" s="313" customFormat="1" ht="21.75" customHeight="1">
      <c r="A61" s="126"/>
      <c r="B61" s="126"/>
      <c r="C61" s="126"/>
      <c r="D61" s="1882"/>
      <c r="E61" s="317"/>
      <c r="F61" s="317"/>
      <c r="G61" s="317"/>
      <c r="H61" s="1886"/>
      <c r="I61" s="317"/>
      <c r="J61" s="317"/>
      <c r="K61" s="1966"/>
      <c r="L61" s="130"/>
      <c r="M61" s="126"/>
      <c r="N61" s="570"/>
      <c r="O61" s="131"/>
      <c r="P61" s="570"/>
      <c r="Q61" s="132"/>
      <c r="R61" s="126"/>
      <c r="S61" s="570"/>
      <c r="T61" s="126"/>
      <c r="U61" s="126"/>
      <c r="V61" s="126"/>
      <c r="W61" s="126"/>
      <c r="X61" s="126"/>
      <c r="Y61" s="126"/>
      <c r="Z61" s="132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</row>
    <row r="62" spans="1:36" s="313" customFormat="1" ht="21.75" customHeight="1">
      <c r="A62" s="126"/>
      <c r="B62" s="126"/>
      <c r="C62" s="126"/>
      <c r="D62" s="1882"/>
      <c r="E62" s="317"/>
      <c r="F62" s="317"/>
      <c r="G62" s="317"/>
      <c r="H62" s="1886"/>
      <c r="I62" s="317"/>
      <c r="J62" s="317"/>
      <c r="K62" s="1966"/>
      <c r="L62" s="130"/>
      <c r="M62" s="126"/>
      <c r="N62" s="570"/>
      <c r="O62" s="131"/>
      <c r="P62" s="570"/>
      <c r="Q62" s="132"/>
      <c r="R62" s="126"/>
      <c r="S62" s="570"/>
      <c r="T62" s="126"/>
      <c r="U62" s="126"/>
      <c r="V62" s="126"/>
      <c r="W62" s="126"/>
      <c r="X62" s="126"/>
      <c r="Y62" s="126"/>
      <c r="Z62" s="132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</row>
    <row r="63" spans="1:36" s="313" customFormat="1" ht="21.75" customHeight="1">
      <c r="A63" s="126"/>
      <c r="B63" s="126"/>
      <c r="C63" s="126"/>
      <c r="D63" s="1882"/>
      <c r="E63" s="317"/>
      <c r="F63" s="317"/>
      <c r="G63" s="317"/>
      <c r="H63" s="1886"/>
      <c r="I63" s="317"/>
      <c r="J63" s="317"/>
      <c r="K63" s="1966"/>
      <c r="L63" s="130"/>
      <c r="M63" s="126"/>
      <c r="N63" s="570"/>
      <c r="O63" s="131"/>
      <c r="P63" s="570"/>
      <c r="Q63" s="132"/>
      <c r="R63" s="126"/>
      <c r="S63" s="570"/>
      <c r="T63" s="126"/>
      <c r="U63" s="126"/>
      <c r="V63" s="126"/>
      <c r="W63" s="126"/>
      <c r="X63" s="126"/>
      <c r="Y63" s="126"/>
      <c r="Z63" s="132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</row>
    <row r="64" spans="1:36" s="313" customFormat="1" ht="21.75" customHeight="1">
      <c r="A64" s="126"/>
      <c r="B64" s="126"/>
      <c r="C64" s="126"/>
      <c r="D64" s="1882"/>
      <c r="E64" s="317"/>
      <c r="F64" s="317"/>
      <c r="G64" s="317"/>
      <c r="H64" s="1886"/>
      <c r="I64" s="317"/>
      <c r="J64" s="317"/>
      <c r="K64" s="1966"/>
      <c r="L64" s="130"/>
      <c r="M64" s="126"/>
      <c r="N64" s="570"/>
      <c r="O64" s="131"/>
      <c r="P64" s="570"/>
      <c r="Q64" s="132"/>
      <c r="R64" s="126"/>
      <c r="S64" s="570"/>
      <c r="T64" s="126"/>
      <c r="U64" s="126"/>
      <c r="V64" s="126"/>
      <c r="W64" s="126"/>
      <c r="X64" s="126"/>
      <c r="Y64" s="126"/>
      <c r="Z64" s="132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</row>
    <row r="65" spans="1:36" s="313" customFormat="1" ht="21.75" customHeight="1">
      <c r="A65" s="126"/>
      <c r="B65" s="126"/>
      <c r="C65" s="126"/>
      <c r="D65" s="1882"/>
      <c r="E65" s="317"/>
      <c r="F65" s="317"/>
      <c r="G65" s="317"/>
      <c r="H65" s="1886"/>
      <c r="I65" s="317"/>
      <c r="J65" s="317"/>
      <c r="K65" s="1966"/>
      <c r="L65" s="130"/>
      <c r="M65" s="126"/>
      <c r="N65" s="570"/>
      <c r="O65" s="131"/>
      <c r="P65" s="570"/>
      <c r="Q65" s="132"/>
      <c r="R65" s="126"/>
      <c r="S65" s="570"/>
      <c r="T65" s="126"/>
      <c r="U65" s="126"/>
      <c r="V65" s="126"/>
      <c r="W65" s="126"/>
      <c r="X65" s="126"/>
      <c r="Y65" s="126"/>
      <c r="Z65" s="132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</row>
    <row r="66" spans="1:36" s="313" customFormat="1" ht="21.75" customHeight="1">
      <c r="A66" s="126"/>
      <c r="B66" s="126"/>
      <c r="C66" s="126"/>
      <c r="D66" s="1882"/>
      <c r="E66" s="317"/>
      <c r="F66" s="317"/>
      <c r="G66" s="317"/>
      <c r="H66" s="1886"/>
      <c r="I66" s="317"/>
      <c r="J66" s="317"/>
      <c r="K66" s="1966"/>
      <c r="L66" s="130"/>
      <c r="M66" s="126"/>
      <c r="N66" s="570"/>
      <c r="O66" s="131"/>
      <c r="P66" s="570"/>
      <c r="Q66" s="132"/>
      <c r="R66" s="126"/>
      <c r="S66" s="570"/>
      <c r="T66" s="126"/>
      <c r="U66" s="126"/>
      <c r="V66" s="126"/>
      <c r="W66" s="126"/>
      <c r="X66" s="126"/>
      <c r="Y66" s="126"/>
      <c r="Z66" s="132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</row>
    <row r="67" spans="1:36" s="313" customFormat="1" ht="21.75" customHeight="1">
      <c r="A67" s="126"/>
      <c r="B67" s="126"/>
      <c r="C67" s="126"/>
      <c r="D67" s="1882"/>
      <c r="E67" s="317"/>
      <c r="F67" s="317"/>
      <c r="G67" s="317"/>
      <c r="H67" s="1886"/>
      <c r="I67" s="317"/>
      <c r="J67" s="317"/>
      <c r="K67" s="1966"/>
      <c r="L67" s="130"/>
      <c r="M67" s="126"/>
      <c r="N67" s="570"/>
      <c r="O67" s="131"/>
      <c r="P67" s="570"/>
      <c r="Q67" s="132"/>
      <c r="R67" s="126"/>
      <c r="S67" s="570"/>
      <c r="T67" s="126"/>
      <c r="U67" s="126"/>
      <c r="V67" s="126"/>
      <c r="W67" s="126"/>
      <c r="X67" s="126"/>
      <c r="Y67" s="126"/>
      <c r="Z67" s="132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</row>
    <row r="68" spans="1:36" s="313" customFormat="1" ht="21.75" customHeight="1">
      <c r="A68" s="126"/>
      <c r="B68" s="126"/>
      <c r="C68" s="126"/>
      <c r="D68" s="1882"/>
      <c r="E68" s="317"/>
      <c r="F68" s="317"/>
      <c r="G68" s="317"/>
      <c r="H68" s="1886"/>
      <c r="I68" s="317"/>
      <c r="J68" s="317"/>
      <c r="K68" s="1966"/>
      <c r="L68" s="130"/>
      <c r="M68" s="126"/>
      <c r="N68" s="570"/>
      <c r="O68" s="131"/>
      <c r="P68" s="570"/>
      <c r="Q68" s="132"/>
      <c r="R68" s="126"/>
      <c r="S68" s="570"/>
      <c r="T68" s="126"/>
      <c r="U68" s="126"/>
      <c r="V68" s="126"/>
      <c r="W68" s="126"/>
      <c r="X68" s="126"/>
      <c r="Y68" s="126"/>
      <c r="Z68" s="132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</row>
    <row r="69" spans="1:36" s="313" customFormat="1" ht="21.75" customHeight="1">
      <c r="A69" s="126"/>
      <c r="B69" s="126"/>
      <c r="C69" s="126"/>
      <c r="D69" s="1882"/>
      <c r="E69" s="317"/>
      <c r="F69" s="317"/>
      <c r="G69" s="317"/>
      <c r="H69" s="1886"/>
      <c r="I69" s="317"/>
      <c r="J69" s="317"/>
      <c r="K69" s="1966"/>
      <c r="L69" s="130"/>
      <c r="M69" s="126"/>
      <c r="N69" s="570"/>
      <c r="O69" s="131"/>
      <c r="P69" s="570"/>
      <c r="Q69" s="132"/>
      <c r="R69" s="126"/>
      <c r="S69" s="570"/>
      <c r="T69" s="126"/>
      <c r="U69" s="126"/>
      <c r="V69" s="126"/>
      <c r="W69" s="126"/>
      <c r="X69" s="126"/>
      <c r="Y69" s="126"/>
      <c r="Z69" s="132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</row>
    <row r="70" spans="1:36" s="129" customFormat="1" ht="21.75" customHeight="1">
      <c r="A70" s="133"/>
      <c r="B70" s="126"/>
      <c r="C70" s="133"/>
      <c r="D70" s="127"/>
      <c r="E70" s="66"/>
      <c r="F70" s="66"/>
      <c r="G70" s="66"/>
      <c r="H70" s="128"/>
      <c r="I70" s="66"/>
      <c r="J70" s="66"/>
      <c r="K70" s="172"/>
      <c r="L70" s="130"/>
      <c r="M70" s="126"/>
      <c r="N70" s="570"/>
      <c r="O70" s="131"/>
      <c r="P70" s="570"/>
      <c r="Q70" s="132"/>
      <c r="R70" s="133"/>
      <c r="S70" s="862"/>
      <c r="T70" s="133"/>
      <c r="U70" s="133"/>
      <c r="V70" s="133"/>
      <c r="W70" s="133"/>
      <c r="X70" s="133"/>
      <c r="Y70" s="133"/>
      <c r="Z70" s="146"/>
      <c r="AA70" s="65"/>
      <c r="AB70" s="65"/>
      <c r="AC70" s="65"/>
      <c r="AD70" s="65"/>
      <c r="AE70" s="65"/>
      <c r="AF70" s="65"/>
      <c r="AG70" s="65"/>
      <c r="AH70" s="65"/>
      <c r="AI70" s="65"/>
      <c r="AJ70" s="65"/>
    </row>
    <row r="71" spans="1:36" s="129" customFormat="1" ht="21.75" customHeight="1">
      <c r="A71" s="133"/>
      <c r="B71" s="126"/>
      <c r="C71" s="133"/>
      <c r="D71" s="127"/>
      <c r="E71" s="66"/>
      <c r="F71" s="66"/>
      <c r="G71" s="66"/>
      <c r="H71" s="128"/>
      <c r="I71" s="66"/>
      <c r="J71" s="66"/>
      <c r="K71" s="172"/>
      <c r="L71" s="130"/>
      <c r="M71" s="126"/>
      <c r="N71" s="570"/>
      <c r="O71" s="131"/>
      <c r="P71" s="570"/>
      <c r="Q71" s="132"/>
      <c r="R71" s="133"/>
      <c r="S71" s="862"/>
      <c r="T71" s="133"/>
      <c r="U71" s="133"/>
      <c r="V71" s="133"/>
      <c r="W71" s="133"/>
      <c r="X71" s="133"/>
      <c r="Y71" s="133"/>
      <c r="Z71" s="146"/>
      <c r="AA71" s="65"/>
      <c r="AB71" s="65"/>
      <c r="AC71" s="65"/>
      <c r="AD71" s="65"/>
      <c r="AE71" s="65"/>
      <c r="AF71" s="65"/>
      <c r="AG71" s="65"/>
      <c r="AH71" s="65"/>
      <c r="AI71" s="65"/>
      <c r="AJ71" s="65"/>
    </row>
    <row r="72" spans="1:36" s="129" customFormat="1" ht="21.75" customHeight="1">
      <c r="A72" s="133"/>
      <c r="B72" s="126"/>
      <c r="C72" s="133"/>
      <c r="D72" s="127"/>
      <c r="E72" s="66"/>
      <c r="F72" s="66"/>
      <c r="G72" s="66"/>
      <c r="H72" s="128"/>
      <c r="I72" s="66"/>
      <c r="J72" s="66"/>
      <c r="K72" s="172"/>
      <c r="L72" s="130"/>
      <c r="M72" s="126"/>
      <c r="N72" s="570"/>
      <c r="O72" s="131"/>
      <c r="P72" s="570"/>
      <c r="Q72" s="132"/>
      <c r="R72" s="133"/>
      <c r="S72" s="862"/>
      <c r="T72" s="133"/>
      <c r="U72" s="133"/>
      <c r="V72" s="133"/>
      <c r="W72" s="133"/>
      <c r="X72" s="133"/>
      <c r="Y72" s="133"/>
      <c r="Z72" s="146"/>
      <c r="AA72" s="65"/>
      <c r="AB72" s="65"/>
      <c r="AC72" s="65"/>
      <c r="AD72" s="65"/>
      <c r="AE72" s="65"/>
      <c r="AF72" s="65"/>
      <c r="AG72" s="65"/>
      <c r="AH72" s="65"/>
      <c r="AI72" s="65"/>
      <c r="AJ72" s="65"/>
    </row>
    <row r="73" spans="1:36" s="129" customFormat="1" ht="21.75" customHeight="1">
      <c r="A73" s="133"/>
      <c r="B73" s="126"/>
      <c r="C73" s="133"/>
      <c r="D73" s="127"/>
      <c r="E73" s="66"/>
      <c r="F73" s="66"/>
      <c r="G73" s="66"/>
      <c r="H73" s="128"/>
      <c r="I73" s="66"/>
      <c r="J73" s="66"/>
      <c r="K73" s="172"/>
      <c r="L73" s="130"/>
      <c r="M73" s="126"/>
      <c r="N73" s="570"/>
      <c r="O73" s="131"/>
      <c r="P73" s="570"/>
      <c r="Q73" s="132"/>
      <c r="R73" s="133"/>
      <c r="S73" s="862"/>
      <c r="T73" s="133"/>
      <c r="U73" s="133"/>
      <c r="V73" s="133"/>
      <c r="W73" s="133"/>
      <c r="X73" s="133"/>
      <c r="Y73" s="133"/>
      <c r="Z73" s="146"/>
      <c r="AA73" s="65"/>
      <c r="AB73" s="65"/>
      <c r="AC73" s="65"/>
      <c r="AD73" s="65"/>
      <c r="AE73" s="65"/>
      <c r="AF73" s="65"/>
      <c r="AG73" s="65"/>
      <c r="AH73" s="65"/>
      <c r="AI73" s="65"/>
      <c r="AJ73" s="65"/>
    </row>
    <row r="74" spans="1:36" s="129" customFormat="1" ht="21.75" customHeight="1">
      <c r="A74" s="133"/>
      <c r="B74" s="126"/>
      <c r="C74" s="133"/>
      <c r="D74" s="127"/>
      <c r="E74" s="66"/>
      <c r="F74" s="66"/>
      <c r="G74" s="66"/>
      <c r="H74" s="128"/>
      <c r="I74" s="66"/>
      <c r="J74" s="66"/>
      <c r="K74" s="172"/>
      <c r="L74" s="130"/>
      <c r="M74" s="126"/>
      <c r="N74" s="570"/>
      <c r="O74" s="131"/>
      <c r="P74" s="570"/>
      <c r="Q74" s="132"/>
      <c r="R74" s="133"/>
      <c r="S74" s="862"/>
      <c r="T74" s="133"/>
      <c r="U74" s="133"/>
      <c r="V74" s="133"/>
      <c r="W74" s="133"/>
      <c r="X74" s="133"/>
      <c r="Y74" s="133"/>
      <c r="Z74" s="146"/>
      <c r="AA74" s="65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1:36" s="129" customFormat="1" ht="21.75" customHeight="1">
      <c r="A75" s="133"/>
      <c r="B75" s="126"/>
      <c r="C75" s="133"/>
      <c r="D75" s="127"/>
      <c r="E75" s="66"/>
      <c r="F75" s="66"/>
      <c r="G75" s="66"/>
      <c r="H75" s="128"/>
      <c r="I75" s="66"/>
      <c r="J75" s="66"/>
      <c r="K75" s="172"/>
      <c r="L75" s="130"/>
      <c r="M75" s="126"/>
      <c r="N75" s="570"/>
      <c r="O75" s="131"/>
      <c r="P75" s="570"/>
      <c r="Q75" s="132"/>
      <c r="R75" s="133"/>
      <c r="S75" s="862"/>
      <c r="T75" s="133"/>
      <c r="U75" s="133"/>
      <c r="V75" s="133"/>
      <c r="W75" s="133"/>
      <c r="X75" s="133"/>
      <c r="Y75" s="133"/>
      <c r="Z75" s="146"/>
      <c r="AA75" s="65"/>
      <c r="AB75" s="65"/>
      <c r="AC75" s="65"/>
      <c r="AD75" s="65"/>
      <c r="AE75" s="65"/>
      <c r="AF75" s="65"/>
      <c r="AG75" s="65"/>
      <c r="AH75" s="65"/>
      <c r="AI75" s="65"/>
      <c r="AJ75" s="65"/>
    </row>
    <row r="76" spans="1:36" s="129" customFormat="1" ht="21.75" customHeight="1">
      <c r="A76" s="133"/>
      <c r="B76" s="126"/>
      <c r="C76" s="133"/>
      <c r="D76" s="127"/>
      <c r="E76" s="66"/>
      <c r="F76" s="66"/>
      <c r="G76" s="66"/>
      <c r="H76" s="128"/>
      <c r="I76" s="66"/>
      <c r="J76" s="66"/>
      <c r="K76" s="172"/>
      <c r="L76" s="130"/>
      <c r="M76" s="126"/>
      <c r="N76" s="570"/>
      <c r="O76" s="131"/>
      <c r="P76" s="570"/>
      <c r="Q76" s="132"/>
      <c r="R76" s="133"/>
      <c r="S76" s="862"/>
      <c r="T76" s="133"/>
      <c r="U76" s="133"/>
      <c r="V76" s="133"/>
      <c r="W76" s="133"/>
      <c r="X76" s="133"/>
      <c r="Y76" s="133"/>
      <c r="Z76" s="146"/>
      <c r="AA76" s="65"/>
      <c r="AB76" s="65"/>
      <c r="AC76" s="65"/>
      <c r="AD76" s="65"/>
      <c r="AE76" s="65"/>
      <c r="AF76" s="65"/>
      <c r="AG76" s="65"/>
      <c r="AH76" s="65"/>
      <c r="AI76" s="65"/>
      <c r="AJ76" s="65"/>
    </row>
    <row r="77" spans="1:36" s="129" customFormat="1" ht="21.75" customHeight="1">
      <c r="A77" s="133"/>
      <c r="B77" s="126"/>
      <c r="C77" s="133"/>
      <c r="D77" s="127"/>
      <c r="E77" s="66"/>
      <c r="F77" s="66"/>
      <c r="G77" s="66"/>
      <c r="H77" s="128"/>
      <c r="I77" s="66"/>
      <c r="J77" s="66"/>
      <c r="K77" s="172"/>
      <c r="L77" s="130"/>
      <c r="M77" s="126"/>
      <c r="N77" s="570"/>
      <c r="O77" s="131"/>
      <c r="P77" s="570"/>
      <c r="Q77" s="132"/>
      <c r="R77" s="133"/>
      <c r="S77" s="862"/>
      <c r="T77" s="133"/>
      <c r="U77" s="133"/>
      <c r="V77" s="133"/>
      <c r="W77" s="133"/>
      <c r="X77" s="133"/>
      <c r="Y77" s="133"/>
      <c r="Z77" s="146"/>
      <c r="AA77" s="65"/>
      <c r="AB77" s="65"/>
      <c r="AC77" s="65"/>
      <c r="AD77" s="65"/>
      <c r="AE77" s="65"/>
      <c r="AF77" s="65"/>
      <c r="AG77" s="65"/>
      <c r="AH77" s="65"/>
      <c r="AI77" s="65"/>
      <c r="AJ77" s="65"/>
    </row>
    <row r="78" spans="1:36" s="129" customFormat="1" ht="21.75" customHeight="1">
      <c r="A78" s="133"/>
      <c r="B78" s="126"/>
      <c r="C78" s="133"/>
      <c r="D78" s="127"/>
      <c r="E78" s="66"/>
      <c r="F78" s="66"/>
      <c r="G78" s="66"/>
      <c r="H78" s="128"/>
      <c r="I78" s="66"/>
      <c r="J78" s="66"/>
      <c r="K78" s="172"/>
      <c r="L78" s="130"/>
      <c r="M78" s="126"/>
      <c r="N78" s="570"/>
      <c r="O78" s="131"/>
      <c r="P78" s="570"/>
      <c r="Q78" s="132"/>
      <c r="R78" s="133"/>
      <c r="S78" s="862"/>
      <c r="T78" s="133"/>
      <c r="U78" s="133"/>
      <c r="V78" s="133"/>
      <c r="W78" s="133"/>
      <c r="X78" s="133"/>
      <c r="Y78" s="133"/>
      <c r="Z78" s="146"/>
      <c r="AA78" s="65"/>
      <c r="AB78" s="65"/>
      <c r="AC78" s="65"/>
      <c r="AD78" s="65"/>
      <c r="AE78" s="65"/>
      <c r="AF78" s="65"/>
      <c r="AG78" s="65"/>
      <c r="AH78" s="65"/>
      <c r="AI78" s="65"/>
      <c r="AJ78" s="65"/>
    </row>
    <row r="79" spans="1:36" s="129" customFormat="1" ht="21.75" customHeight="1">
      <c r="A79" s="133"/>
      <c r="B79" s="126"/>
      <c r="C79" s="133"/>
      <c r="D79" s="127"/>
      <c r="E79" s="66"/>
      <c r="F79" s="66"/>
      <c r="G79" s="66"/>
      <c r="H79" s="128"/>
      <c r="I79" s="66"/>
      <c r="J79" s="66"/>
      <c r="K79" s="172"/>
      <c r="L79" s="130"/>
      <c r="M79" s="126"/>
      <c r="N79" s="570"/>
      <c r="O79" s="131"/>
      <c r="P79" s="570"/>
      <c r="Q79" s="132"/>
      <c r="R79" s="133"/>
      <c r="S79" s="862"/>
      <c r="T79" s="133"/>
      <c r="U79" s="133"/>
      <c r="V79" s="133"/>
      <c r="W79" s="133"/>
      <c r="X79" s="133"/>
      <c r="Y79" s="133"/>
      <c r="Z79" s="146"/>
      <c r="AA79" s="65"/>
      <c r="AB79" s="65"/>
      <c r="AC79" s="65"/>
      <c r="AD79" s="65"/>
      <c r="AE79" s="65"/>
      <c r="AF79" s="65"/>
      <c r="AG79" s="65"/>
      <c r="AH79" s="65"/>
      <c r="AI79" s="65"/>
      <c r="AJ79" s="65"/>
    </row>
    <row r="80" spans="1:36" s="129" customFormat="1" ht="21.75" customHeight="1">
      <c r="A80" s="133"/>
      <c r="B80" s="126"/>
      <c r="C80" s="133"/>
      <c r="D80" s="127"/>
      <c r="E80" s="66"/>
      <c r="F80" s="66"/>
      <c r="G80" s="66"/>
      <c r="H80" s="128"/>
      <c r="I80" s="66"/>
      <c r="J80" s="66"/>
      <c r="K80" s="172"/>
      <c r="L80" s="130"/>
      <c r="M80" s="126"/>
      <c r="N80" s="570"/>
      <c r="O80" s="131"/>
      <c r="P80" s="570"/>
      <c r="Q80" s="132"/>
      <c r="R80" s="133"/>
      <c r="S80" s="862"/>
      <c r="T80" s="133"/>
      <c r="U80" s="133"/>
      <c r="V80" s="133"/>
      <c r="W80" s="133"/>
      <c r="X80" s="133"/>
      <c r="Y80" s="133"/>
      <c r="Z80" s="146"/>
      <c r="AA80" s="65"/>
      <c r="AB80" s="65"/>
      <c r="AC80" s="65"/>
      <c r="AD80" s="65"/>
      <c r="AE80" s="65"/>
      <c r="AF80" s="65"/>
      <c r="AG80" s="65"/>
      <c r="AH80" s="65"/>
      <c r="AI80" s="65"/>
      <c r="AJ80" s="65"/>
    </row>
    <row r="81" spans="1:36" s="129" customFormat="1" ht="21.75" customHeight="1">
      <c r="A81" s="133"/>
      <c r="B81" s="126"/>
      <c r="C81" s="133"/>
      <c r="D81" s="127"/>
      <c r="E81" s="66"/>
      <c r="F81" s="66"/>
      <c r="G81" s="66"/>
      <c r="H81" s="128"/>
      <c r="I81" s="66"/>
      <c r="J81" s="66"/>
      <c r="K81" s="172"/>
      <c r="L81" s="130"/>
      <c r="M81" s="126"/>
      <c r="N81" s="570"/>
      <c r="O81" s="131"/>
      <c r="P81" s="570"/>
      <c r="Q81" s="132"/>
      <c r="R81" s="133"/>
      <c r="S81" s="862"/>
      <c r="T81" s="133"/>
      <c r="U81" s="133"/>
      <c r="V81" s="133"/>
      <c r="W81" s="133"/>
      <c r="X81" s="133"/>
      <c r="Y81" s="133"/>
      <c r="Z81" s="146"/>
      <c r="AA81" s="65"/>
      <c r="AB81" s="65"/>
      <c r="AC81" s="65"/>
      <c r="AD81" s="65"/>
      <c r="AE81" s="65"/>
      <c r="AF81" s="65"/>
      <c r="AG81" s="65"/>
      <c r="AH81" s="65"/>
      <c r="AI81" s="65"/>
      <c r="AJ81" s="65"/>
    </row>
    <row r="82" spans="1:36" s="129" customFormat="1" ht="21.75" customHeight="1">
      <c r="A82" s="133"/>
      <c r="B82" s="126"/>
      <c r="C82" s="133"/>
      <c r="D82" s="127"/>
      <c r="E82" s="66"/>
      <c r="F82" s="66"/>
      <c r="G82" s="66"/>
      <c r="H82" s="128"/>
      <c r="I82" s="66"/>
      <c r="J82" s="66"/>
      <c r="K82" s="172"/>
      <c r="L82" s="130"/>
      <c r="M82" s="126"/>
      <c r="N82" s="570"/>
      <c r="O82" s="131"/>
      <c r="P82" s="570"/>
      <c r="Q82" s="132"/>
      <c r="R82" s="133"/>
      <c r="S82" s="862"/>
      <c r="T82" s="133"/>
      <c r="U82" s="133"/>
      <c r="V82" s="133"/>
      <c r="W82" s="133"/>
      <c r="X82" s="133"/>
      <c r="Y82" s="133"/>
      <c r="Z82" s="146"/>
      <c r="AA82" s="65"/>
      <c r="AB82" s="65"/>
      <c r="AC82" s="65"/>
      <c r="AD82" s="65"/>
      <c r="AE82" s="65"/>
      <c r="AF82" s="65"/>
      <c r="AG82" s="65"/>
      <c r="AH82" s="65"/>
      <c r="AI82" s="65"/>
      <c r="AJ82" s="65"/>
    </row>
    <row r="83" spans="1:36" s="129" customFormat="1" ht="21.75" customHeight="1">
      <c r="A83" s="133"/>
      <c r="B83" s="126"/>
      <c r="C83" s="133"/>
      <c r="D83" s="127"/>
      <c r="E83" s="66"/>
      <c r="F83" s="66"/>
      <c r="G83" s="66"/>
      <c r="H83" s="128"/>
      <c r="I83" s="66"/>
      <c r="J83" s="66"/>
      <c r="K83" s="172"/>
      <c r="L83" s="130"/>
      <c r="M83" s="126"/>
      <c r="N83" s="570"/>
      <c r="O83" s="131"/>
      <c r="P83" s="570"/>
      <c r="Q83" s="132"/>
      <c r="R83" s="133"/>
      <c r="S83" s="862"/>
      <c r="T83" s="133"/>
      <c r="U83" s="133"/>
      <c r="V83" s="133"/>
      <c r="W83" s="133"/>
      <c r="X83" s="133"/>
      <c r="Y83" s="133"/>
      <c r="Z83" s="146"/>
      <c r="AA83" s="65"/>
      <c r="AB83" s="65"/>
      <c r="AC83" s="65"/>
      <c r="AD83" s="65"/>
      <c r="AE83" s="65"/>
      <c r="AF83" s="65"/>
      <c r="AG83" s="65"/>
      <c r="AH83" s="65"/>
      <c r="AI83" s="65"/>
      <c r="AJ83" s="65"/>
    </row>
    <row r="84" spans="1:36" s="129" customFormat="1" ht="21.75" customHeight="1">
      <c r="A84" s="133"/>
      <c r="B84" s="126"/>
      <c r="C84" s="133"/>
      <c r="D84" s="127"/>
      <c r="E84" s="66"/>
      <c r="F84" s="66"/>
      <c r="G84" s="66"/>
      <c r="H84" s="128"/>
      <c r="I84" s="66"/>
      <c r="J84" s="66"/>
      <c r="K84" s="172"/>
      <c r="L84" s="130"/>
      <c r="M84" s="126"/>
      <c r="N84" s="570"/>
      <c r="O84" s="131"/>
      <c r="P84" s="570"/>
      <c r="Q84" s="132"/>
      <c r="R84" s="133"/>
      <c r="S84" s="862"/>
      <c r="T84" s="133"/>
      <c r="U84" s="133"/>
      <c r="V84" s="133"/>
      <c r="W84" s="133"/>
      <c r="X84" s="133"/>
      <c r="Y84" s="133"/>
      <c r="Z84" s="146"/>
      <c r="AA84" s="65"/>
      <c r="AB84" s="65"/>
      <c r="AC84" s="65"/>
      <c r="AD84" s="65"/>
      <c r="AE84" s="65"/>
      <c r="AF84" s="65"/>
      <c r="AG84" s="65"/>
      <c r="AH84" s="65"/>
      <c r="AI84" s="65"/>
      <c r="AJ84" s="65"/>
    </row>
    <row r="85" spans="1:36" s="129" customFormat="1" ht="21.75" customHeight="1">
      <c r="A85" s="133"/>
      <c r="B85" s="126"/>
      <c r="C85" s="133"/>
      <c r="D85" s="127"/>
      <c r="E85" s="66"/>
      <c r="F85" s="66"/>
      <c r="G85" s="66"/>
      <c r="H85" s="128"/>
      <c r="I85" s="66"/>
      <c r="J85" s="66"/>
      <c r="K85" s="172"/>
      <c r="L85" s="130"/>
      <c r="M85" s="126"/>
      <c r="N85" s="570"/>
      <c r="O85" s="131"/>
      <c r="P85" s="570"/>
      <c r="Q85" s="132"/>
      <c r="R85" s="133"/>
      <c r="S85" s="862"/>
      <c r="T85" s="133"/>
      <c r="U85" s="133"/>
      <c r="V85" s="133"/>
      <c r="W85" s="133"/>
      <c r="X85" s="133"/>
      <c r="Y85" s="133"/>
      <c r="Z85" s="146"/>
      <c r="AA85" s="65"/>
      <c r="AB85" s="65"/>
      <c r="AC85" s="65"/>
      <c r="AD85" s="65"/>
      <c r="AE85" s="65"/>
      <c r="AF85" s="65"/>
      <c r="AG85" s="65"/>
      <c r="AH85" s="65"/>
      <c r="AI85" s="65"/>
      <c r="AJ85" s="65"/>
    </row>
    <row r="86" spans="1:36" s="129" customFormat="1" ht="21.75" customHeight="1">
      <c r="A86" s="133"/>
      <c r="B86" s="126"/>
      <c r="C86" s="133"/>
      <c r="D86" s="127"/>
      <c r="E86" s="66"/>
      <c r="F86" s="66"/>
      <c r="G86" s="66"/>
      <c r="H86" s="128"/>
      <c r="I86" s="66"/>
      <c r="J86" s="66"/>
      <c r="K86" s="172"/>
      <c r="L86" s="130"/>
      <c r="M86" s="126"/>
      <c r="N86" s="570"/>
      <c r="O86" s="131"/>
      <c r="P86" s="570"/>
      <c r="Q86" s="132"/>
      <c r="R86" s="133"/>
      <c r="S86" s="862"/>
      <c r="T86" s="133"/>
      <c r="U86" s="133"/>
      <c r="V86" s="133"/>
      <c r="W86" s="133"/>
      <c r="X86" s="133"/>
      <c r="Y86" s="133"/>
      <c r="Z86" s="146"/>
      <c r="AA86" s="65"/>
      <c r="AB86" s="65"/>
      <c r="AC86" s="65"/>
      <c r="AD86" s="65"/>
      <c r="AE86" s="65"/>
      <c r="AF86" s="65"/>
      <c r="AG86" s="65"/>
      <c r="AH86" s="65"/>
      <c r="AI86" s="65"/>
      <c r="AJ86" s="65"/>
    </row>
    <row r="87" spans="1:36" s="129" customFormat="1" ht="21.75" customHeight="1">
      <c r="A87" s="133"/>
      <c r="B87" s="126"/>
      <c r="C87" s="133"/>
      <c r="D87" s="127"/>
      <c r="E87" s="66"/>
      <c r="F87" s="66"/>
      <c r="G87" s="66"/>
      <c r="H87" s="128"/>
      <c r="I87" s="66"/>
      <c r="J87" s="66"/>
      <c r="K87" s="172"/>
      <c r="L87" s="130"/>
      <c r="M87" s="126"/>
      <c r="N87" s="570"/>
      <c r="O87" s="131"/>
      <c r="P87" s="570"/>
      <c r="Q87" s="132"/>
      <c r="R87" s="133"/>
      <c r="S87" s="862"/>
      <c r="T87" s="133"/>
      <c r="U87" s="133"/>
      <c r="V87" s="133"/>
      <c r="W87" s="133"/>
      <c r="X87" s="133"/>
      <c r="Y87" s="133"/>
      <c r="Z87" s="146"/>
      <c r="AA87" s="65"/>
      <c r="AB87" s="65"/>
      <c r="AC87" s="65"/>
      <c r="AD87" s="65"/>
      <c r="AE87" s="65"/>
      <c r="AF87" s="65"/>
      <c r="AG87" s="65"/>
      <c r="AH87" s="65"/>
      <c r="AI87" s="65"/>
      <c r="AJ87" s="65"/>
    </row>
    <row r="88" spans="1:36" s="129" customFormat="1" ht="21.75" customHeight="1">
      <c r="A88" s="133"/>
      <c r="B88" s="126"/>
      <c r="C88" s="133"/>
      <c r="D88" s="127"/>
      <c r="E88" s="66"/>
      <c r="F88" s="66"/>
      <c r="G88" s="66"/>
      <c r="H88" s="128"/>
      <c r="I88" s="66"/>
      <c r="J88" s="66"/>
      <c r="K88" s="172"/>
      <c r="L88" s="130"/>
      <c r="M88" s="126"/>
      <c r="N88" s="570"/>
      <c r="O88" s="131"/>
      <c r="P88" s="570"/>
      <c r="Q88" s="132"/>
      <c r="R88" s="133"/>
      <c r="S88" s="862"/>
      <c r="T88" s="133"/>
      <c r="U88" s="133"/>
      <c r="V88" s="133"/>
      <c r="W88" s="133"/>
      <c r="X88" s="133"/>
      <c r="Y88" s="133"/>
      <c r="Z88" s="146"/>
      <c r="AA88" s="65"/>
      <c r="AB88" s="65"/>
      <c r="AC88" s="65"/>
      <c r="AD88" s="65"/>
      <c r="AE88" s="65"/>
      <c r="AF88" s="65"/>
      <c r="AG88" s="65"/>
      <c r="AH88" s="65"/>
      <c r="AI88" s="65"/>
      <c r="AJ88" s="65"/>
    </row>
    <row r="89" spans="1:36" s="129" customFormat="1" ht="21.75" customHeight="1">
      <c r="A89" s="133"/>
      <c r="B89" s="126"/>
      <c r="C89" s="133"/>
      <c r="D89" s="127"/>
      <c r="E89" s="66"/>
      <c r="F89" s="66"/>
      <c r="G89" s="66"/>
      <c r="H89" s="128"/>
      <c r="I89" s="66"/>
      <c r="J89" s="66"/>
      <c r="K89" s="172"/>
      <c r="L89" s="130"/>
      <c r="M89" s="126"/>
      <c r="N89" s="570"/>
      <c r="O89" s="131"/>
      <c r="P89" s="570"/>
      <c r="Q89" s="132"/>
      <c r="R89" s="133"/>
      <c r="S89" s="862"/>
      <c r="T89" s="133"/>
      <c r="U89" s="133"/>
      <c r="V89" s="133"/>
      <c r="W89" s="133"/>
      <c r="X89" s="133"/>
      <c r="Y89" s="133"/>
      <c r="Z89" s="146"/>
      <c r="AA89" s="65"/>
      <c r="AB89" s="65"/>
      <c r="AC89" s="65"/>
      <c r="AD89" s="65"/>
      <c r="AE89" s="65"/>
      <c r="AF89" s="65"/>
      <c r="AG89" s="65"/>
      <c r="AH89" s="65"/>
      <c r="AI89" s="65"/>
      <c r="AJ89" s="65"/>
    </row>
    <row r="90" spans="1:36" s="129" customFormat="1" ht="21.75" customHeight="1">
      <c r="A90" s="133"/>
      <c r="B90" s="126"/>
      <c r="C90" s="133"/>
      <c r="D90" s="127"/>
      <c r="E90" s="66"/>
      <c r="F90" s="66"/>
      <c r="G90" s="66"/>
      <c r="H90" s="128"/>
      <c r="I90" s="66"/>
      <c r="J90" s="66"/>
      <c r="K90" s="172"/>
      <c r="L90" s="130"/>
      <c r="M90" s="126"/>
      <c r="N90" s="570"/>
      <c r="O90" s="131"/>
      <c r="P90" s="570"/>
      <c r="Q90" s="132"/>
      <c r="R90" s="133"/>
      <c r="S90" s="862"/>
      <c r="T90" s="133"/>
      <c r="U90" s="133"/>
      <c r="V90" s="133"/>
      <c r="W90" s="133"/>
      <c r="X90" s="133"/>
      <c r="Y90" s="133"/>
      <c r="Z90" s="146"/>
      <c r="AA90" s="65"/>
      <c r="AB90" s="65"/>
      <c r="AC90" s="65"/>
      <c r="AD90" s="65"/>
      <c r="AE90" s="65"/>
      <c r="AF90" s="65"/>
      <c r="AG90" s="65"/>
      <c r="AH90" s="65"/>
      <c r="AI90" s="65"/>
      <c r="AJ90" s="65"/>
    </row>
    <row r="91" spans="1:36" s="129" customFormat="1" ht="21.75" customHeight="1">
      <c r="A91" s="133"/>
      <c r="B91" s="126"/>
      <c r="C91" s="133"/>
      <c r="D91" s="127"/>
      <c r="E91" s="66"/>
      <c r="F91" s="66"/>
      <c r="G91" s="66"/>
      <c r="H91" s="128"/>
      <c r="I91" s="66"/>
      <c r="J91" s="66"/>
      <c r="K91" s="172"/>
      <c r="L91" s="130"/>
      <c r="M91" s="126"/>
      <c r="N91" s="570"/>
      <c r="O91" s="131"/>
      <c r="P91" s="570"/>
      <c r="Q91" s="132"/>
      <c r="R91" s="133"/>
      <c r="S91" s="862"/>
      <c r="T91" s="133"/>
      <c r="U91" s="133"/>
      <c r="V91" s="133"/>
      <c r="W91" s="133"/>
      <c r="X91" s="133"/>
      <c r="Y91" s="133"/>
      <c r="Z91" s="146"/>
      <c r="AA91" s="65"/>
      <c r="AB91" s="65"/>
      <c r="AC91" s="65"/>
      <c r="AD91" s="65"/>
      <c r="AE91" s="65"/>
      <c r="AF91" s="65"/>
      <c r="AG91" s="65"/>
      <c r="AH91" s="65"/>
      <c r="AI91" s="65"/>
      <c r="AJ91" s="65"/>
    </row>
    <row r="92" spans="1:36" s="129" customFormat="1" ht="21.75" customHeight="1">
      <c r="A92" s="133"/>
      <c r="B92" s="126"/>
      <c r="C92" s="133"/>
      <c r="D92" s="127"/>
      <c r="E92" s="66"/>
      <c r="F92" s="66"/>
      <c r="G92" s="66"/>
      <c r="H92" s="128"/>
      <c r="I92" s="66"/>
      <c r="J92" s="66"/>
      <c r="K92" s="172"/>
      <c r="L92" s="130"/>
      <c r="M92" s="126"/>
      <c r="N92" s="570"/>
      <c r="O92" s="131"/>
      <c r="P92" s="570"/>
      <c r="Q92" s="132"/>
      <c r="R92" s="133"/>
      <c r="S92" s="862"/>
      <c r="T92" s="133"/>
      <c r="U92" s="133"/>
      <c r="V92" s="133"/>
      <c r="W92" s="133"/>
      <c r="X92" s="133"/>
      <c r="Y92" s="133"/>
      <c r="Z92" s="146"/>
      <c r="AA92" s="65"/>
      <c r="AB92" s="65"/>
      <c r="AC92" s="65"/>
      <c r="AD92" s="65"/>
      <c r="AE92" s="65"/>
      <c r="AF92" s="65"/>
      <c r="AG92" s="65"/>
      <c r="AH92" s="65"/>
      <c r="AI92" s="65"/>
      <c r="AJ92" s="65"/>
    </row>
    <row r="93" spans="1:36" s="129" customFormat="1" ht="21.75" customHeight="1">
      <c r="A93" s="133"/>
      <c r="B93" s="126"/>
      <c r="C93" s="133"/>
      <c r="D93" s="127"/>
      <c r="E93" s="66"/>
      <c r="F93" s="66"/>
      <c r="G93" s="66"/>
      <c r="H93" s="128"/>
      <c r="I93" s="66"/>
      <c r="J93" s="66"/>
      <c r="K93" s="172"/>
      <c r="L93" s="130"/>
      <c r="M93" s="126"/>
      <c r="N93" s="570"/>
      <c r="O93" s="131"/>
      <c r="P93" s="570"/>
      <c r="Q93" s="132"/>
      <c r="R93" s="133"/>
      <c r="S93" s="862"/>
      <c r="T93" s="133"/>
      <c r="U93" s="133"/>
      <c r="V93" s="133"/>
      <c r="W93" s="133"/>
      <c r="X93" s="133"/>
      <c r="Y93" s="133"/>
      <c r="Z93" s="146"/>
      <c r="AA93" s="65"/>
      <c r="AB93" s="65"/>
      <c r="AC93" s="65"/>
      <c r="AD93" s="65"/>
      <c r="AE93" s="65"/>
      <c r="AF93" s="65"/>
      <c r="AG93" s="65"/>
      <c r="AH93" s="65"/>
      <c r="AI93" s="65"/>
      <c r="AJ93" s="65"/>
    </row>
    <row r="94" spans="1:36" s="129" customFormat="1" ht="21.75" customHeight="1">
      <c r="A94" s="133"/>
      <c r="B94" s="126"/>
      <c r="C94" s="133"/>
      <c r="D94" s="127"/>
      <c r="E94" s="66"/>
      <c r="F94" s="66"/>
      <c r="G94" s="66"/>
      <c r="H94" s="128"/>
      <c r="I94" s="66"/>
      <c r="J94" s="66"/>
      <c r="K94" s="172"/>
      <c r="L94" s="130"/>
      <c r="M94" s="126"/>
      <c r="N94" s="570"/>
      <c r="O94" s="131"/>
      <c r="P94" s="570"/>
      <c r="Q94" s="132"/>
      <c r="R94" s="133"/>
      <c r="S94" s="862"/>
      <c r="T94" s="133"/>
      <c r="U94" s="133"/>
      <c r="V94" s="133"/>
      <c r="W94" s="133"/>
      <c r="X94" s="133"/>
      <c r="Y94" s="133"/>
      <c r="Z94" s="146"/>
      <c r="AA94" s="65"/>
      <c r="AB94" s="65"/>
      <c r="AC94" s="65"/>
      <c r="AD94" s="65"/>
      <c r="AE94" s="65"/>
      <c r="AF94" s="65"/>
      <c r="AG94" s="65"/>
      <c r="AH94" s="65"/>
      <c r="AI94" s="65"/>
      <c r="AJ94" s="65"/>
    </row>
    <row r="95" spans="1:36" s="129" customFormat="1" ht="21.75" customHeight="1">
      <c r="A95" s="133"/>
      <c r="B95" s="126"/>
      <c r="C95" s="133"/>
      <c r="D95" s="127"/>
      <c r="E95" s="66"/>
      <c r="F95" s="66"/>
      <c r="G95" s="66"/>
      <c r="H95" s="128"/>
      <c r="I95" s="66"/>
      <c r="J95" s="66"/>
      <c r="K95" s="172"/>
      <c r="L95" s="130"/>
      <c r="M95" s="126"/>
      <c r="N95" s="570"/>
      <c r="O95" s="131"/>
      <c r="P95" s="570"/>
      <c r="Q95" s="132"/>
      <c r="R95" s="133"/>
      <c r="S95" s="862"/>
      <c r="T95" s="133"/>
      <c r="U95" s="133"/>
      <c r="V95" s="133"/>
      <c r="W95" s="133"/>
      <c r="X95" s="133"/>
      <c r="Y95" s="133"/>
      <c r="Z95" s="146"/>
      <c r="AA95" s="65"/>
      <c r="AB95" s="65"/>
      <c r="AC95" s="65"/>
      <c r="AD95" s="65"/>
      <c r="AE95" s="65"/>
      <c r="AF95" s="65"/>
      <c r="AG95" s="65"/>
      <c r="AH95" s="65"/>
      <c r="AI95" s="65"/>
      <c r="AJ95" s="65"/>
    </row>
    <row r="96" spans="1:36" s="129" customFormat="1" ht="21.75" customHeight="1">
      <c r="A96" s="133"/>
      <c r="B96" s="126"/>
      <c r="C96" s="133"/>
      <c r="D96" s="127"/>
      <c r="E96" s="66"/>
      <c r="F96" s="66"/>
      <c r="G96" s="66"/>
      <c r="H96" s="128"/>
      <c r="I96" s="66"/>
      <c r="J96" s="66"/>
      <c r="K96" s="172"/>
      <c r="L96" s="130"/>
      <c r="M96" s="126"/>
      <c r="N96" s="570"/>
      <c r="O96" s="131"/>
      <c r="P96" s="570"/>
      <c r="Q96" s="132"/>
      <c r="R96" s="133"/>
      <c r="S96" s="862"/>
      <c r="T96" s="133"/>
      <c r="U96" s="133"/>
      <c r="V96" s="133"/>
      <c r="W96" s="133"/>
      <c r="X96" s="133"/>
      <c r="Y96" s="133"/>
      <c r="Z96" s="146"/>
      <c r="AA96" s="65"/>
      <c r="AB96" s="65"/>
      <c r="AC96" s="65"/>
      <c r="AD96" s="65"/>
      <c r="AE96" s="65"/>
      <c r="AF96" s="65"/>
      <c r="AG96" s="65"/>
      <c r="AH96" s="65"/>
      <c r="AI96" s="65"/>
      <c r="AJ96" s="65"/>
    </row>
    <row r="97" spans="1:36" s="129" customFormat="1" ht="21.75" customHeight="1">
      <c r="A97" s="133"/>
      <c r="B97" s="126"/>
      <c r="C97" s="133"/>
      <c r="D97" s="127"/>
      <c r="E97" s="66"/>
      <c r="F97" s="66"/>
      <c r="G97" s="66"/>
      <c r="H97" s="128"/>
      <c r="I97" s="66"/>
      <c r="J97" s="66"/>
      <c r="K97" s="172"/>
      <c r="L97" s="130"/>
      <c r="M97" s="126"/>
      <c r="N97" s="570"/>
      <c r="O97" s="131"/>
      <c r="P97" s="570"/>
      <c r="Q97" s="132"/>
      <c r="R97" s="133"/>
      <c r="S97" s="862"/>
      <c r="T97" s="133"/>
      <c r="U97" s="133"/>
      <c r="V97" s="133"/>
      <c r="W97" s="133"/>
      <c r="X97" s="133"/>
      <c r="Y97" s="133"/>
      <c r="Z97" s="146"/>
      <c r="AA97" s="65"/>
      <c r="AB97" s="65"/>
      <c r="AC97" s="65"/>
      <c r="AD97" s="65"/>
      <c r="AE97" s="65"/>
      <c r="AF97" s="65"/>
      <c r="AG97" s="65"/>
      <c r="AH97" s="65"/>
      <c r="AI97" s="65"/>
      <c r="AJ97" s="65"/>
    </row>
    <row r="98" spans="1:36" s="129" customFormat="1" ht="21.75" customHeight="1">
      <c r="A98" s="133"/>
      <c r="B98" s="126"/>
      <c r="C98" s="133"/>
      <c r="D98" s="127"/>
      <c r="E98" s="66"/>
      <c r="F98" s="66"/>
      <c r="G98" s="66"/>
      <c r="H98" s="128"/>
      <c r="I98" s="66"/>
      <c r="J98" s="66"/>
      <c r="K98" s="172"/>
      <c r="L98" s="130"/>
      <c r="M98" s="126"/>
      <c r="N98" s="570"/>
      <c r="O98" s="131"/>
      <c r="P98" s="570"/>
      <c r="Q98" s="132"/>
      <c r="R98" s="133"/>
      <c r="S98" s="862"/>
      <c r="T98" s="133"/>
      <c r="U98" s="133"/>
      <c r="V98" s="133"/>
      <c r="W98" s="133"/>
      <c r="X98" s="133"/>
      <c r="Y98" s="133"/>
      <c r="Z98" s="146"/>
      <c r="AA98" s="65"/>
      <c r="AB98" s="65"/>
      <c r="AC98" s="65"/>
      <c r="AD98" s="65"/>
      <c r="AE98" s="65"/>
      <c r="AF98" s="65"/>
      <c r="AG98" s="65"/>
      <c r="AH98" s="65"/>
      <c r="AI98" s="65"/>
      <c r="AJ98" s="65"/>
    </row>
    <row r="99" spans="1:36" s="129" customFormat="1" ht="21.75" customHeight="1">
      <c r="A99" s="133"/>
      <c r="B99" s="126"/>
      <c r="C99" s="133"/>
      <c r="D99" s="127"/>
      <c r="E99" s="66"/>
      <c r="F99" s="66"/>
      <c r="G99" s="66"/>
      <c r="H99" s="128"/>
      <c r="I99" s="66"/>
      <c r="J99" s="66"/>
      <c r="K99" s="172"/>
      <c r="L99" s="130"/>
      <c r="M99" s="126"/>
      <c r="N99" s="570"/>
      <c r="O99" s="131"/>
      <c r="P99" s="570"/>
      <c r="Q99" s="132"/>
      <c r="R99" s="133"/>
      <c r="S99" s="862"/>
      <c r="T99" s="133"/>
      <c r="U99" s="133"/>
      <c r="V99" s="133"/>
      <c r="W99" s="133"/>
      <c r="X99" s="133"/>
      <c r="Y99" s="133"/>
      <c r="Z99" s="146"/>
      <c r="AA99" s="65"/>
      <c r="AB99" s="65"/>
      <c r="AC99" s="65"/>
      <c r="AD99" s="65"/>
      <c r="AE99" s="65"/>
      <c r="AF99" s="65"/>
      <c r="AG99" s="65"/>
      <c r="AH99" s="65"/>
      <c r="AI99" s="65"/>
      <c r="AJ99" s="65"/>
    </row>
    <row r="100" spans="1:36" s="129" customFormat="1" ht="21.75" customHeight="1">
      <c r="A100" s="133"/>
      <c r="B100" s="126"/>
      <c r="C100" s="133"/>
      <c r="D100" s="127"/>
      <c r="E100" s="66"/>
      <c r="F100" s="66"/>
      <c r="G100" s="66"/>
      <c r="H100" s="128"/>
      <c r="I100" s="66"/>
      <c r="J100" s="66"/>
      <c r="K100" s="172"/>
      <c r="L100" s="130"/>
      <c r="M100" s="126"/>
      <c r="N100" s="570"/>
      <c r="O100" s="131"/>
      <c r="P100" s="570"/>
      <c r="Q100" s="132"/>
      <c r="R100" s="133"/>
      <c r="S100" s="862"/>
      <c r="T100" s="133"/>
      <c r="U100" s="133"/>
      <c r="V100" s="133"/>
      <c r="W100" s="133"/>
      <c r="X100" s="133"/>
      <c r="Y100" s="133"/>
      <c r="Z100" s="146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</row>
    <row r="101" spans="1:36" s="129" customFormat="1" ht="21.75" customHeight="1">
      <c r="A101" s="133"/>
      <c r="B101" s="126"/>
      <c r="C101" s="133"/>
      <c r="D101" s="127"/>
      <c r="E101" s="66"/>
      <c r="F101" s="66"/>
      <c r="G101" s="66"/>
      <c r="H101" s="128"/>
      <c r="I101" s="66"/>
      <c r="J101" s="66"/>
      <c r="K101" s="172"/>
      <c r="L101" s="130"/>
      <c r="M101" s="126"/>
      <c r="N101" s="570"/>
      <c r="O101" s="131"/>
      <c r="P101" s="570"/>
      <c r="Q101" s="132"/>
      <c r="R101" s="133"/>
      <c r="S101" s="862"/>
      <c r="T101" s="133"/>
      <c r="U101" s="133"/>
      <c r="V101" s="133"/>
      <c r="W101" s="133"/>
      <c r="X101" s="133"/>
      <c r="Y101" s="133"/>
      <c r="Z101" s="146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</row>
    <row r="102" spans="1:36" s="129" customFormat="1" ht="21.75" customHeight="1">
      <c r="A102" s="133"/>
      <c r="B102" s="126"/>
      <c r="C102" s="133"/>
      <c r="D102" s="127"/>
      <c r="E102" s="66"/>
      <c r="F102" s="66"/>
      <c r="G102" s="66"/>
      <c r="H102" s="128"/>
      <c r="I102" s="66"/>
      <c r="J102" s="66"/>
      <c r="K102" s="172"/>
      <c r="L102" s="130"/>
      <c r="M102" s="126"/>
      <c r="N102" s="570"/>
      <c r="O102" s="131"/>
      <c r="P102" s="570"/>
      <c r="Q102" s="132"/>
      <c r="R102" s="133"/>
      <c r="S102" s="862"/>
      <c r="T102" s="133"/>
      <c r="U102" s="133"/>
      <c r="V102" s="133"/>
      <c r="W102" s="133"/>
      <c r="X102" s="133"/>
      <c r="Y102" s="133"/>
      <c r="Z102" s="146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</row>
    <row r="103" spans="1:36" s="10" customFormat="1" ht="21.75" customHeight="1">
      <c r="A103" s="137"/>
      <c r="B103" s="6"/>
      <c r="C103" s="137"/>
      <c r="D103" s="7"/>
      <c r="E103" s="8"/>
      <c r="F103" s="8"/>
      <c r="G103" s="8"/>
      <c r="H103" s="9"/>
      <c r="I103" s="8"/>
      <c r="J103" s="8"/>
      <c r="K103" s="138"/>
      <c r="L103" s="11"/>
      <c r="M103" s="13"/>
      <c r="N103" s="565"/>
      <c r="O103" s="910"/>
      <c r="P103" s="565"/>
      <c r="Q103" s="14"/>
      <c r="R103" s="15"/>
      <c r="S103" s="906"/>
      <c r="T103" s="15"/>
      <c r="U103" s="15"/>
      <c r="V103" s="15"/>
      <c r="W103" s="15"/>
      <c r="X103" s="15"/>
      <c r="Y103" s="15"/>
      <c r="Z103" s="139"/>
      <c r="AA103" s="16"/>
      <c r="AB103" s="16"/>
      <c r="AC103" s="16"/>
      <c r="AD103" s="16"/>
      <c r="AE103" s="134"/>
      <c r="AF103" s="134"/>
      <c r="AG103" s="134"/>
      <c r="AH103" s="134"/>
      <c r="AI103" s="134"/>
      <c r="AJ103" s="134"/>
    </row>
    <row r="104" spans="1:36" s="10" customFormat="1" ht="21.75" customHeight="1">
      <c r="A104" s="137"/>
      <c r="B104" s="6"/>
      <c r="C104" s="137"/>
      <c r="D104" s="7"/>
      <c r="E104" s="8"/>
      <c r="F104" s="8"/>
      <c r="G104" s="8"/>
      <c r="H104" s="9"/>
      <c r="I104" s="8"/>
      <c r="J104" s="8"/>
      <c r="K104" s="138"/>
      <c r="L104" s="11"/>
      <c r="M104" s="13"/>
      <c r="N104" s="565"/>
      <c r="O104" s="910"/>
      <c r="P104" s="565"/>
      <c r="Q104" s="14"/>
      <c r="R104" s="15"/>
      <c r="S104" s="906"/>
      <c r="T104" s="15"/>
      <c r="U104" s="15"/>
      <c r="V104" s="15"/>
      <c r="W104" s="15"/>
      <c r="X104" s="15"/>
      <c r="Y104" s="15"/>
      <c r="Z104" s="139"/>
      <c r="AA104" s="16"/>
      <c r="AB104" s="16"/>
      <c r="AC104" s="16"/>
      <c r="AD104" s="16"/>
      <c r="AE104" s="134"/>
      <c r="AF104" s="134"/>
      <c r="AG104" s="134"/>
      <c r="AH104" s="134"/>
      <c r="AI104" s="134"/>
      <c r="AJ104" s="134"/>
    </row>
    <row r="105" spans="1:36" s="10" customFormat="1" ht="21.75" customHeight="1">
      <c r="A105" s="137"/>
      <c r="B105" s="6"/>
      <c r="C105" s="137"/>
      <c r="D105" s="7"/>
      <c r="E105" s="8"/>
      <c r="F105" s="8"/>
      <c r="G105" s="8"/>
      <c r="H105" s="9"/>
      <c r="I105" s="8"/>
      <c r="J105" s="8"/>
      <c r="K105" s="138"/>
      <c r="L105" s="11"/>
      <c r="M105" s="13"/>
      <c r="N105" s="565"/>
      <c r="O105" s="910"/>
      <c r="P105" s="565"/>
      <c r="Q105" s="14"/>
      <c r="R105" s="15"/>
      <c r="S105" s="906"/>
      <c r="T105" s="15"/>
      <c r="U105" s="15"/>
      <c r="V105" s="15"/>
      <c r="W105" s="15"/>
      <c r="X105" s="15"/>
      <c r="Y105" s="15"/>
      <c r="Z105" s="139"/>
      <c r="AA105" s="16"/>
      <c r="AB105" s="16"/>
      <c r="AC105" s="16"/>
      <c r="AD105" s="16"/>
      <c r="AE105" s="134"/>
      <c r="AF105" s="134"/>
      <c r="AG105" s="134"/>
      <c r="AH105" s="134"/>
      <c r="AI105" s="134"/>
      <c r="AJ105" s="134"/>
    </row>
    <row r="106" spans="1:36" s="10" customFormat="1" ht="21.75" customHeight="1">
      <c r="A106" s="137"/>
      <c r="B106" s="6"/>
      <c r="C106" s="137"/>
      <c r="D106" s="7"/>
      <c r="E106" s="8"/>
      <c r="F106" s="8"/>
      <c r="G106" s="8"/>
      <c r="H106" s="9"/>
      <c r="I106" s="8"/>
      <c r="J106" s="8"/>
      <c r="K106" s="138"/>
      <c r="L106" s="11"/>
      <c r="M106" s="13"/>
      <c r="N106" s="565"/>
      <c r="O106" s="910"/>
      <c r="P106" s="565"/>
      <c r="Q106" s="14"/>
      <c r="R106" s="15"/>
      <c r="S106" s="906"/>
      <c r="T106" s="15"/>
      <c r="U106" s="15"/>
      <c r="V106" s="15"/>
      <c r="W106" s="15"/>
      <c r="X106" s="15"/>
      <c r="Y106" s="15"/>
      <c r="Z106" s="139"/>
      <c r="AA106" s="16"/>
      <c r="AB106" s="16"/>
      <c r="AC106" s="16"/>
      <c r="AD106" s="16"/>
      <c r="AE106" s="134"/>
      <c r="AF106" s="134"/>
      <c r="AG106" s="134"/>
      <c r="AH106" s="134"/>
      <c r="AI106" s="134"/>
      <c r="AJ106" s="134"/>
    </row>
    <row r="107" spans="1:36" s="10" customFormat="1" ht="21.75" customHeight="1">
      <c r="A107" s="137"/>
      <c r="B107" s="6"/>
      <c r="C107" s="137"/>
      <c r="D107" s="7"/>
      <c r="E107" s="8"/>
      <c r="F107" s="8"/>
      <c r="G107" s="8"/>
      <c r="H107" s="9"/>
      <c r="I107" s="8"/>
      <c r="J107" s="8"/>
      <c r="K107" s="138"/>
      <c r="L107" s="11"/>
      <c r="M107" s="13"/>
      <c r="N107" s="565"/>
      <c r="O107" s="910"/>
      <c r="P107" s="565"/>
      <c r="Q107" s="14"/>
      <c r="R107" s="15"/>
      <c r="S107" s="906"/>
      <c r="T107" s="15"/>
      <c r="U107" s="15"/>
      <c r="V107" s="15"/>
      <c r="W107" s="15"/>
      <c r="X107" s="15"/>
      <c r="Y107" s="15"/>
      <c r="Z107" s="139"/>
      <c r="AA107" s="16"/>
      <c r="AB107" s="16"/>
      <c r="AC107" s="16"/>
      <c r="AD107" s="16"/>
      <c r="AE107" s="134"/>
      <c r="AF107" s="134"/>
      <c r="AG107" s="134"/>
      <c r="AH107" s="134"/>
      <c r="AI107" s="134"/>
      <c r="AJ107" s="134"/>
    </row>
    <row r="108" spans="1:36" s="10" customFormat="1" ht="21.75" customHeight="1">
      <c r="A108" s="137"/>
      <c r="B108" s="6"/>
      <c r="C108" s="137"/>
      <c r="D108" s="7"/>
      <c r="E108" s="8"/>
      <c r="F108" s="8"/>
      <c r="G108" s="8"/>
      <c r="H108" s="9"/>
      <c r="I108" s="8"/>
      <c r="J108" s="8"/>
      <c r="K108" s="138"/>
      <c r="L108" s="11"/>
      <c r="M108" s="13"/>
      <c r="N108" s="565"/>
      <c r="O108" s="910"/>
      <c r="P108" s="565"/>
      <c r="Q108" s="14"/>
      <c r="R108" s="15"/>
      <c r="S108" s="906"/>
      <c r="T108" s="15"/>
      <c r="U108" s="15"/>
      <c r="V108" s="15"/>
      <c r="W108" s="15"/>
      <c r="X108" s="15"/>
      <c r="Y108" s="15"/>
      <c r="Z108" s="139"/>
      <c r="AA108" s="16"/>
      <c r="AB108" s="16"/>
      <c r="AC108" s="16"/>
      <c r="AD108" s="16"/>
      <c r="AE108" s="134"/>
      <c r="AF108" s="134"/>
      <c r="AG108" s="134"/>
      <c r="AH108" s="134"/>
      <c r="AI108" s="134"/>
      <c r="AJ108" s="134"/>
    </row>
    <row r="109" spans="1:36" s="10" customFormat="1" ht="21.75" customHeight="1">
      <c r="A109" s="137"/>
      <c r="B109" s="6"/>
      <c r="C109" s="137"/>
      <c r="D109" s="7"/>
      <c r="E109" s="8"/>
      <c r="F109" s="8"/>
      <c r="G109" s="8"/>
      <c r="H109" s="9"/>
      <c r="I109" s="8"/>
      <c r="J109" s="8"/>
      <c r="K109" s="138"/>
      <c r="L109" s="11"/>
      <c r="M109" s="13"/>
      <c r="N109" s="565"/>
      <c r="O109" s="910"/>
      <c r="P109" s="565"/>
      <c r="Q109" s="14"/>
      <c r="R109" s="15"/>
      <c r="S109" s="906"/>
      <c r="T109" s="15"/>
      <c r="U109" s="15"/>
      <c r="V109" s="15"/>
      <c r="W109" s="15"/>
      <c r="X109" s="15"/>
      <c r="Y109" s="15"/>
      <c r="Z109" s="139"/>
      <c r="AA109" s="16"/>
      <c r="AB109" s="16"/>
      <c r="AC109" s="16"/>
      <c r="AD109" s="16"/>
      <c r="AE109" s="134"/>
      <c r="AF109" s="134"/>
      <c r="AG109" s="134"/>
      <c r="AH109" s="134"/>
      <c r="AI109" s="134"/>
      <c r="AJ109" s="134"/>
    </row>
  </sheetData>
  <mergeCells count="18">
    <mergeCell ref="D45:M45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T41:W41"/>
    <mergeCell ref="M13:Q13"/>
    <mergeCell ref="U4:U5"/>
    <mergeCell ref="V4:V5"/>
    <mergeCell ref="B1:X1"/>
    <mergeCell ref="B2:X2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16"/>
  <sheetViews>
    <sheetView view="pageBreakPreview" topLeftCell="B1" zoomScale="80" zoomScaleSheetLayoutView="80" workbookViewId="0">
      <pane ySplit="6" topLeftCell="A34" activePane="bottomLeft" state="frozen"/>
      <selection activeCell="F1" sqref="F1"/>
      <selection pane="bottomLeft" activeCell="M36" sqref="M36"/>
    </sheetView>
  </sheetViews>
  <sheetFormatPr defaultRowHeight="23.25"/>
  <cols>
    <col min="1" max="1" width="7.625" style="8" hidden="1" customWidth="1"/>
    <col min="2" max="3" width="3.375" style="173" customWidth="1"/>
    <col min="4" max="4" width="50.5" style="7" customWidth="1"/>
    <col min="5" max="6" width="9.625" style="8" customWidth="1"/>
    <col min="7" max="7" width="11" style="8" customWidth="1"/>
    <col min="8" max="8" width="9.625" style="9" customWidth="1"/>
    <col min="9" max="9" width="9.625" style="8" customWidth="1"/>
    <col min="10" max="10" width="11" style="8" customWidth="1"/>
    <col min="11" max="11" width="8.625" style="341" customWidth="1"/>
    <col min="12" max="12" width="8.125" style="11" customWidth="1"/>
    <col min="13" max="13" width="13.75" style="13" customWidth="1"/>
    <col min="14" max="14" width="5.5" style="13" customWidth="1"/>
    <col min="15" max="15" width="5.5" style="14" customWidth="1"/>
    <col min="16" max="16" width="5.5" style="565" customWidth="1"/>
    <col min="17" max="17" width="5.5" style="14" customWidth="1"/>
    <col min="18" max="18" width="7.625" style="15" customWidth="1"/>
    <col min="19" max="19" width="7.625" style="377" customWidth="1"/>
    <col min="20" max="20" width="11" style="16" customWidth="1"/>
    <col min="21" max="23" width="9.875" style="16" customWidth="1"/>
    <col min="24" max="24" width="7.625" style="15" customWidth="1"/>
    <col min="25" max="25" width="7.625" style="139" customWidth="1"/>
    <col min="26" max="30" width="9" style="16"/>
    <col min="31" max="36" width="9" style="134"/>
    <col min="37" max="16384" width="9" style="8"/>
  </cols>
  <sheetData>
    <row r="1" spans="1:26" s="1330" customFormat="1" ht="29.25" customHeight="1">
      <c r="B1" s="2436" t="s">
        <v>0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</row>
    <row r="2" spans="1:26" s="1334" customFormat="1" ht="29.25" customHeight="1">
      <c r="B2" s="2436" t="s">
        <v>166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</row>
    <row r="3" spans="1:26" ht="27.75" customHeight="1"/>
    <row r="4" spans="1:26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53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</row>
    <row r="5" spans="1:26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0" t="s">
        <v>16</v>
      </c>
      <c r="O5" s="2441"/>
      <c r="P5" s="2441"/>
      <c r="Q5" s="2442"/>
      <c r="R5" s="2451" t="s">
        <v>17</v>
      </c>
      <c r="S5" s="2484"/>
      <c r="T5" s="28" t="s">
        <v>18</v>
      </c>
      <c r="U5" s="2448"/>
      <c r="V5" s="2450"/>
      <c r="W5" s="2450"/>
      <c r="X5" s="991"/>
      <c r="Y5" s="991" t="s">
        <v>1408</v>
      </c>
    </row>
    <row r="6" spans="1:26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85" t="s">
        <v>22</v>
      </c>
      <c r="O6" s="2486"/>
      <c r="P6" s="2485" t="s">
        <v>23</v>
      </c>
      <c r="Q6" s="2486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</row>
    <row r="7" spans="1:26" s="50" customFormat="1">
      <c r="A7" s="46"/>
      <c r="B7" s="174"/>
      <c r="C7" s="175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4"/>
      <c r="N7" s="40"/>
      <c r="O7" s="47"/>
      <c r="P7" s="566"/>
      <c r="Q7" s="47"/>
      <c r="R7" s="44"/>
      <c r="S7" s="379"/>
      <c r="T7" s="46"/>
      <c r="U7" s="46"/>
      <c r="V7" s="46"/>
      <c r="W7" s="46"/>
      <c r="X7" s="44"/>
      <c r="Y7" s="44"/>
    </row>
    <row r="8" spans="1:26" s="94" customFormat="1" ht="46.5">
      <c r="A8" s="1820" t="s">
        <v>28</v>
      </c>
      <c r="B8" s="2361">
        <v>1</v>
      </c>
      <c r="C8" s="507">
        <v>1</v>
      </c>
      <c r="D8" s="1208" t="s">
        <v>167</v>
      </c>
      <c r="E8" s="1823">
        <v>300000</v>
      </c>
      <c r="F8" s="1820"/>
      <c r="G8" s="1820"/>
      <c r="H8" s="1946">
        <f>SUM(H9:H10)</f>
        <v>109200</v>
      </c>
      <c r="I8" s="1820"/>
      <c r="J8" s="1820"/>
      <c r="K8" s="2089">
        <f>SUM(K9:K10)</f>
        <v>0</v>
      </c>
      <c r="L8" s="1168" t="s">
        <v>168</v>
      </c>
      <c r="M8" s="1170"/>
      <c r="N8" s="2313">
        <v>28</v>
      </c>
      <c r="O8" s="2314" t="s">
        <v>31</v>
      </c>
      <c r="P8" s="2313">
        <v>28</v>
      </c>
      <c r="Q8" s="2314" t="s">
        <v>31</v>
      </c>
      <c r="R8" s="2315">
        <v>80</v>
      </c>
      <c r="S8" s="1947">
        <f>(S9+S10)/2</f>
        <v>89.3</v>
      </c>
      <c r="T8" s="2362" t="s">
        <v>170</v>
      </c>
      <c r="U8" s="1820"/>
      <c r="V8" s="1820"/>
      <c r="W8" s="2362" t="s">
        <v>170</v>
      </c>
      <c r="X8" s="1170" t="s">
        <v>41</v>
      </c>
      <c r="Y8" s="2362" t="s">
        <v>170</v>
      </c>
    </row>
    <row r="9" spans="1:26" s="618" customFormat="1" ht="22.5">
      <c r="A9" s="604"/>
      <c r="B9" s="2379"/>
      <c r="C9" s="2380"/>
      <c r="D9" s="2341" t="s">
        <v>1809</v>
      </c>
      <c r="E9" s="957">
        <v>86200</v>
      </c>
      <c r="F9" s="604"/>
      <c r="G9" s="604"/>
      <c r="H9" s="609">
        <v>86200</v>
      </c>
      <c r="I9" s="604"/>
      <c r="J9" s="604"/>
      <c r="K9" s="958">
        <f>E9-H9</f>
        <v>0</v>
      </c>
      <c r="L9" s="459"/>
      <c r="M9" s="617" t="s">
        <v>1811</v>
      </c>
      <c r="N9" s="2387">
        <v>25</v>
      </c>
      <c r="O9" s="2331" t="s">
        <v>31</v>
      </c>
      <c r="P9" s="2387">
        <v>25</v>
      </c>
      <c r="Q9" s="2331" t="s">
        <v>31</v>
      </c>
      <c r="R9" s="2332">
        <v>80</v>
      </c>
      <c r="S9" s="2389">
        <v>89.28</v>
      </c>
      <c r="T9" s="2381" t="s">
        <v>170</v>
      </c>
      <c r="U9" s="604"/>
      <c r="V9" s="604"/>
      <c r="W9" s="2381" t="s">
        <v>170</v>
      </c>
      <c r="X9" s="617"/>
      <c r="Y9" s="2381" t="s">
        <v>170</v>
      </c>
    </row>
    <row r="10" spans="1:26" s="2340" customFormat="1" ht="45">
      <c r="A10" s="581"/>
      <c r="B10" s="2382"/>
      <c r="C10" s="2383"/>
      <c r="D10" s="2384" t="s">
        <v>1810</v>
      </c>
      <c r="E10" s="580">
        <v>23000</v>
      </c>
      <c r="F10" s="581"/>
      <c r="G10" s="581"/>
      <c r="H10" s="582">
        <v>23000</v>
      </c>
      <c r="I10" s="581"/>
      <c r="J10" s="581"/>
      <c r="K10" s="2385">
        <f>E10-H10</f>
        <v>0</v>
      </c>
      <c r="L10" s="465"/>
      <c r="M10" s="583" t="s">
        <v>1513</v>
      </c>
      <c r="N10" s="2388">
        <v>3</v>
      </c>
      <c r="O10" s="585" t="s">
        <v>31</v>
      </c>
      <c r="P10" s="1189">
        <v>3</v>
      </c>
      <c r="Q10" s="627" t="s">
        <v>31</v>
      </c>
      <c r="R10" s="588">
        <v>80</v>
      </c>
      <c r="S10" s="2390">
        <v>89.32</v>
      </c>
      <c r="T10" s="2386" t="s">
        <v>170</v>
      </c>
      <c r="U10" s="581"/>
      <c r="V10" s="581"/>
      <c r="W10" s="2386" t="s">
        <v>170</v>
      </c>
      <c r="X10" s="583"/>
      <c r="Y10" s="2386" t="s">
        <v>170</v>
      </c>
    </row>
    <row r="11" spans="1:26" s="160" customFormat="1">
      <c r="A11" s="2363" t="s">
        <v>28</v>
      </c>
      <c r="B11" s="2364">
        <v>2</v>
      </c>
      <c r="C11" s="2365">
        <v>2</v>
      </c>
      <c r="D11" s="2366" t="s">
        <v>169</v>
      </c>
      <c r="E11" s="2367">
        <v>60000</v>
      </c>
      <c r="F11" s="2368"/>
      <c r="G11" s="2368"/>
      <c r="H11" s="2369">
        <v>60000</v>
      </c>
      <c r="I11" s="2368"/>
      <c r="J11" s="2368"/>
      <c r="K11" s="2370">
        <f>SUM(E11-H11)</f>
        <v>0</v>
      </c>
      <c r="L11" s="2371" t="s">
        <v>104</v>
      </c>
      <c r="M11" s="2372" t="s">
        <v>119</v>
      </c>
      <c r="N11" s="2373">
        <v>400</v>
      </c>
      <c r="O11" s="2374" t="s">
        <v>31</v>
      </c>
      <c r="P11" s="2375">
        <v>407</v>
      </c>
      <c r="Q11" s="2376" t="s">
        <v>31</v>
      </c>
      <c r="R11" s="2363">
        <v>80</v>
      </c>
      <c r="S11" s="2391">
        <v>94.18</v>
      </c>
      <c r="T11" s="2377" t="s">
        <v>170</v>
      </c>
      <c r="U11" s="2377" t="s">
        <v>170</v>
      </c>
      <c r="V11" s="2377" t="s">
        <v>170</v>
      </c>
      <c r="W11" s="2377" t="s">
        <v>170</v>
      </c>
      <c r="X11" s="2363" t="s">
        <v>32</v>
      </c>
      <c r="Y11" s="1271" t="s">
        <v>170</v>
      </c>
      <c r="Z11" s="556" t="s">
        <v>33</v>
      </c>
    </row>
    <row r="12" spans="1:26" s="116" customFormat="1">
      <c r="A12" s="114" t="s">
        <v>28</v>
      </c>
      <c r="B12" s="176">
        <v>3</v>
      </c>
      <c r="C12" s="177">
        <v>3</v>
      </c>
      <c r="D12" s="54" t="s">
        <v>171</v>
      </c>
      <c r="E12" s="55">
        <v>15000</v>
      </c>
      <c r="F12" s="106"/>
      <c r="G12" s="106"/>
      <c r="H12" s="181">
        <v>15000</v>
      </c>
      <c r="I12" s="106"/>
      <c r="J12" s="106"/>
      <c r="K12" s="557">
        <f>SUM(E12-H12)</f>
        <v>0</v>
      </c>
      <c r="L12" s="107" t="s">
        <v>30</v>
      </c>
      <c r="M12" s="107" t="s">
        <v>172</v>
      </c>
      <c r="N12" s="109">
        <v>200</v>
      </c>
      <c r="O12" s="110" t="s">
        <v>31</v>
      </c>
      <c r="P12" s="568">
        <v>205</v>
      </c>
      <c r="Q12" s="699" t="s">
        <v>31</v>
      </c>
      <c r="R12" s="112">
        <v>80</v>
      </c>
      <c r="S12" s="384">
        <v>82.22</v>
      </c>
      <c r="T12" s="182" t="s">
        <v>170</v>
      </c>
      <c r="U12" s="182" t="s">
        <v>170</v>
      </c>
      <c r="V12" s="182" t="s">
        <v>170</v>
      </c>
      <c r="W12" s="555" t="s">
        <v>170</v>
      </c>
      <c r="X12" s="112" t="s">
        <v>32</v>
      </c>
      <c r="Y12" s="163" t="s">
        <v>170</v>
      </c>
      <c r="Z12" s="115" t="s">
        <v>33</v>
      </c>
    </row>
    <row r="13" spans="1:26" s="186" customFormat="1" ht="46.5">
      <c r="A13" s="239" t="s">
        <v>28</v>
      </c>
      <c r="B13" s="967">
        <v>4</v>
      </c>
      <c r="C13" s="968">
        <v>4</v>
      </c>
      <c r="D13" s="183" t="s">
        <v>173</v>
      </c>
      <c r="E13" s="90">
        <v>40000</v>
      </c>
      <c r="F13" s="184"/>
      <c r="G13" s="184"/>
      <c r="H13" s="91">
        <v>40000</v>
      </c>
      <c r="I13" s="184"/>
      <c r="J13" s="184"/>
      <c r="K13" s="969">
        <f>SUM(E13-H13)</f>
        <v>0</v>
      </c>
      <c r="L13" s="73" t="s">
        <v>30</v>
      </c>
      <c r="M13" s="73" t="s">
        <v>174</v>
      </c>
      <c r="N13" s="919">
        <v>100</v>
      </c>
      <c r="O13" s="93" t="s">
        <v>31</v>
      </c>
      <c r="P13" s="567">
        <v>100</v>
      </c>
      <c r="Q13" s="75" t="s">
        <v>31</v>
      </c>
      <c r="R13" s="68">
        <v>80</v>
      </c>
      <c r="S13" s="391">
        <v>97.46</v>
      </c>
      <c r="T13" s="163" t="s">
        <v>170</v>
      </c>
      <c r="U13" s="163" t="s">
        <v>170</v>
      </c>
      <c r="V13" s="163" t="s">
        <v>170</v>
      </c>
      <c r="W13" s="163" t="s">
        <v>170</v>
      </c>
      <c r="X13" s="552" t="s">
        <v>32</v>
      </c>
      <c r="Y13" s="185" t="s">
        <v>170</v>
      </c>
      <c r="Z13" s="94"/>
    </row>
    <row r="14" spans="1:26" s="50" customFormat="1">
      <c r="A14" s="46"/>
      <c r="B14" s="174"/>
      <c r="C14" s="175"/>
      <c r="D14" s="42" t="s">
        <v>38</v>
      </c>
      <c r="E14" s="43"/>
      <c r="F14" s="43"/>
      <c r="G14" s="43"/>
      <c r="H14" s="43"/>
      <c r="I14" s="43"/>
      <c r="J14" s="43"/>
      <c r="K14" s="43"/>
      <c r="L14" s="45"/>
      <c r="M14" s="44"/>
      <c r="N14" s="40"/>
      <c r="O14" s="47"/>
      <c r="P14" s="566"/>
      <c r="Q14" s="47"/>
      <c r="R14" s="44"/>
      <c r="S14" s="379"/>
      <c r="T14" s="46"/>
      <c r="U14" s="46"/>
      <c r="V14" s="46"/>
      <c r="W14" s="46"/>
      <c r="X14" s="44"/>
      <c r="Y14" s="668"/>
    </row>
    <row r="15" spans="1:26" s="78" customFormat="1" ht="46.5">
      <c r="A15" s="67" t="s">
        <v>39</v>
      </c>
      <c r="B15" s="176">
        <v>5</v>
      </c>
      <c r="C15" s="188">
        <v>1</v>
      </c>
      <c r="D15" s="54" t="s">
        <v>211</v>
      </c>
      <c r="E15" s="194">
        <v>60000</v>
      </c>
      <c r="F15" s="195"/>
      <c r="G15" s="72"/>
      <c r="H15" s="91">
        <v>60000</v>
      </c>
      <c r="I15" s="72"/>
      <c r="J15" s="72"/>
      <c r="K15" s="72"/>
      <c r="L15" s="117" t="s">
        <v>44</v>
      </c>
      <c r="M15" s="73" t="s">
        <v>212</v>
      </c>
      <c r="N15" s="919">
        <v>40</v>
      </c>
      <c r="O15" s="75" t="s">
        <v>31</v>
      </c>
      <c r="P15" s="567">
        <v>40</v>
      </c>
      <c r="Q15" s="75" t="s">
        <v>31</v>
      </c>
      <c r="R15" s="68">
        <v>80</v>
      </c>
      <c r="S15" s="391">
        <v>81</v>
      </c>
      <c r="T15" s="185" t="s">
        <v>170</v>
      </c>
      <c r="U15" s="185" t="s">
        <v>170</v>
      </c>
      <c r="V15" s="185" t="s">
        <v>131</v>
      </c>
      <c r="W15" s="185" t="s">
        <v>170</v>
      </c>
      <c r="X15" s="68" t="s">
        <v>81</v>
      </c>
      <c r="Y15" s="749" t="s">
        <v>170</v>
      </c>
    </row>
    <row r="16" spans="1:26" s="186" customFormat="1">
      <c r="A16" s="67" t="s">
        <v>39</v>
      </c>
      <c r="B16" s="176">
        <v>6</v>
      </c>
      <c r="C16" s="177">
        <v>2</v>
      </c>
      <c r="D16" s="120" t="s">
        <v>206</v>
      </c>
      <c r="E16" s="90">
        <v>20000</v>
      </c>
      <c r="F16" s="184"/>
      <c r="G16" s="184"/>
      <c r="H16" s="91">
        <v>20000</v>
      </c>
      <c r="I16" s="184"/>
      <c r="J16" s="184"/>
      <c r="K16" s="559">
        <f>E16-H16</f>
        <v>0</v>
      </c>
      <c r="L16" s="73" t="s">
        <v>44</v>
      </c>
      <c r="M16" s="68" t="s">
        <v>1546</v>
      </c>
      <c r="N16" s="994">
        <v>50</v>
      </c>
      <c r="O16" s="75" t="s">
        <v>31</v>
      </c>
      <c r="P16" s="567">
        <v>50</v>
      </c>
      <c r="Q16" s="75" t="s">
        <v>31</v>
      </c>
      <c r="R16" s="68">
        <v>80</v>
      </c>
      <c r="S16" s="391">
        <v>97.44</v>
      </c>
      <c r="T16" s="185" t="s">
        <v>170</v>
      </c>
      <c r="U16" s="185"/>
      <c r="V16" s="185"/>
      <c r="W16" s="185" t="s">
        <v>170</v>
      </c>
      <c r="X16" s="68" t="s">
        <v>59</v>
      </c>
      <c r="Y16" s="185" t="s">
        <v>170</v>
      </c>
      <c r="Z16" s="78" t="s">
        <v>33</v>
      </c>
    </row>
    <row r="17" spans="1:27" s="66" customFormat="1" ht="46.5">
      <c r="A17" s="64" t="s">
        <v>39</v>
      </c>
      <c r="B17" s="176">
        <v>7</v>
      </c>
      <c r="C17" s="188">
        <v>3</v>
      </c>
      <c r="D17" s="86" t="s">
        <v>207</v>
      </c>
      <c r="E17" s="55">
        <v>30000</v>
      </c>
      <c r="F17" s="56"/>
      <c r="G17" s="56"/>
      <c r="H17" s="56"/>
      <c r="I17" s="56"/>
      <c r="J17" s="56"/>
      <c r="K17" s="64"/>
      <c r="L17" s="57" t="s">
        <v>44</v>
      </c>
      <c r="M17" s="62"/>
      <c r="N17" s="918">
        <v>40</v>
      </c>
      <c r="O17" s="85" t="s">
        <v>31</v>
      </c>
      <c r="P17" s="328"/>
      <c r="Q17" s="85"/>
      <c r="R17" s="62">
        <v>80</v>
      </c>
      <c r="S17" s="381"/>
      <c r="T17" s="64"/>
      <c r="U17" s="64"/>
      <c r="V17" s="64"/>
      <c r="W17" s="64"/>
      <c r="X17" s="62" t="s">
        <v>59</v>
      </c>
      <c r="Y17" s="185" t="s">
        <v>131</v>
      </c>
      <c r="Z17" s="50" t="s">
        <v>33</v>
      </c>
    </row>
    <row r="18" spans="1:27" s="332" customFormat="1" ht="46.5">
      <c r="A18" s="1580" t="s">
        <v>39</v>
      </c>
      <c r="B18" s="1602">
        <v>8</v>
      </c>
      <c r="C18" s="1603">
        <v>4</v>
      </c>
      <c r="D18" s="1604" t="s">
        <v>175</v>
      </c>
      <c r="E18" s="1585">
        <v>200000</v>
      </c>
      <c r="F18" s="1580"/>
      <c r="G18" s="1580"/>
      <c r="H18" s="1605"/>
      <c r="I18" s="1580"/>
      <c r="J18" s="1580"/>
      <c r="K18" s="1562"/>
      <c r="L18" s="1606" t="s">
        <v>176</v>
      </c>
      <c r="M18" s="1562"/>
      <c r="N18" s="1581">
        <v>50</v>
      </c>
      <c r="O18" s="1607" t="s">
        <v>31</v>
      </c>
      <c r="P18" s="1608"/>
      <c r="Q18" s="1607"/>
      <c r="R18" s="1562">
        <v>80</v>
      </c>
      <c r="S18" s="1616"/>
      <c r="T18" s="2461" t="s">
        <v>1737</v>
      </c>
      <c r="U18" s="2462"/>
      <c r="V18" s="2462"/>
      <c r="W18" s="2463"/>
      <c r="X18" s="1563" t="s">
        <v>41</v>
      </c>
      <c r="Y18" s="1567" t="s">
        <v>131</v>
      </c>
      <c r="Z18" s="332" t="s">
        <v>33</v>
      </c>
      <c r="AA18" s="332" t="s">
        <v>1700</v>
      </c>
    </row>
    <row r="19" spans="1:27" s="65" customFormat="1">
      <c r="A19" s="64" t="s">
        <v>39</v>
      </c>
      <c r="B19" s="176">
        <v>9</v>
      </c>
      <c r="C19" s="188">
        <v>5</v>
      </c>
      <c r="D19" s="86" t="s">
        <v>178</v>
      </c>
      <c r="E19" s="55">
        <v>100000</v>
      </c>
      <c r="F19" s="64"/>
      <c r="G19" s="64"/>
      <c r="H19" s="83">
        <v>100000</v>
      </c>
      <c r="I19" s="64"/>
      <c r="J19" s="64"/>
      <c r="K19" s="450">
        <f>SUM(E19-H19)</f>
        <v>0</v>
      </c>
      <c r="L19" s="57" t="s">
        <v>179</v>
      </c>
      <c r="M19" s="149" t="s">
        <v>180</v>
      </c>
      <c r="N19" s="59">
        <v>45</v>
      </c>
      <c r="O19" s="85" t="s">
        <v>31</v>
      </c>
      <c r="P19" s="328">
        <v>54</v>
      </c>
      <c r="Q19" s="85" t="s">
        <v>31</v>
      </c>
      <c r="R19" s="62">
        <v>80</v>
      </c>
      <c r="S19" s="381">
        <v>91.86</v>
      </c>
      <c r="T19" s="163" t="s">
        <v>170</v>
      </c>
      <c r="U19" s="163" t="s">
        <v>170</v>
      </c>
      <c r="V19" s="163" t="s">
        <v>131</v>
      </c>
      <c r="W19" s="163" t="s">
        <v>170</v>
      </c>
      <c r="X19" s="68" t="s">
        <v>41</v>
      </c>
      <c r="Y19" s="555" t="s">
        <v>170</v>
      </c>
      <c r="Z19" s="65" t="s">
        <v>33</v>
      </c>
    </row>
    <row r="20" spans="1:27" s="94" customFormat="1" ht="46.5">
      <c r="A20" s="67" t="s">
        <v>39</v>
      </c>
      <c r="B20" s="187">
        <v>10</v>
      </c>
      <c r="C20" s="188">
        <v>6</v>
      </c>
      <c r="D20" s="120" t="s">
        <v>182</v>
      </c>
      <c r="E20" s="90">
        <v>200000</v>
      </c>
      <c r="F20" s="67"/>
      <c r="G20" s="67"/>
      <c r="H20" s="91">
        <v>200000</v>
      </c>
      <c r="I20" s="67"/>
      <c r="J20" s="67"/>
      <c r="K20" s="561">
        <f>SUM(E20-H20)</f>
        <v>0</v>
      </c>
      <c r="L20" s="73" t="s">
        <v>44</v>
      </c>
      <c r="M20" s="552" t="s">
        <v>183</v>
      </c>
      <c r="N20" s="919">
        <v>200</v>
      </c>
      <c r="O20" s="75" t="s">
        <v>31</v>
      </c>
      <c r="P20" s="567">
        <v>200</v>
      </c>
      <c r="Q20" s="75" t="s">
        <v>31</v>
      </c>
      <c r="R20" s="68">
        <v>80</v>
      </c>
      <c r="S20" s="391">
        <v>80.12</v>
      </c>
      <c r="T20" s="163" t="s">
        <v>170</v>
      </c>
      <c r="U20" s="163" t="s">
        <v>170</v>
      </c>
      <c r="V20" s="163" t="s">
        <v>131</v>
      </c>
      <c r="W20" s="163" t="s">
        <v>170</v>
      </c>
      <c r="X20" s="68" t="s">
        <v>41</v>
      </c>
      <c r="Y20" s="964" t="s">
        <v>170</v>
      </c>
      <c r="Z20" s="94" t="s">
        <v>33</v>
      </c>
    </row>
    <row r="21" spans="1:27" s="94" customFormat="1">
      <c r="A21" s="67" t="s">
        <v>39</v>
      </c>
      <c r="B21" s="176">
        <v>11</v>
      </c>
      <c r="C21" s="188">
        <v>7</v>
      </c>
      <c r="D21" s="121" t="s">
        <v>185</v>
      </c>
      <c r="E21" s="90">
        <v>50000</v>
      </c>
      <c r="F21" s="67"/>
      <c r="G21" s="67"/>
      <c r="H21" s="91">
        <v>50000</v>
      </c>
      <c r="I21" s="67"/>
      <c r="J21" s="67"/>
      <c r="K21" s="561">
        <f>SUM(E21-H21)</f>
        <v>0</v>
      </c>
      <c r="L21" s="73" t="s">
        <v>44</v>
      </c>
      <c r="M21" s="117" t="s">
        <v>1495</v>
      </c>
      <c r="N21" s="919">
        <v>30</v>
      </c>
      <c r="O21" s="75" t="s">
        <v>31</v>
      </c>
      <c r="P21" s="567">
        <v>50</v>
      </c>
      <c r="Q21" s="75" t="s">
        <v>31</v>
      </c>
      <c r="R21" s="68">
        <v>80</v>
      </c>
      <c r="S21" s="391">
        <v>80.25</v>
      </c>
      <c r="T21" s="163" t="s">
        <v>170</v>
      </c>
      <c r="U21" s="163" t="s">
        <v>170</v>
      </c>
      <c r="V21" s="163" t="s">
        <v>170</v>
      </c>
      <c r="W21" s="163" t="s">
        <v>170</v>
      </c>
      <c r="X21" s="68" t="s">
        <v>41</v>
      </c>
      <c r="Y21" s="185" t="s">
        <v>170</v>
      </c>
      <c r="Z21" s="94" t="s">
        <v>33</v>
      </c>
    </row>
    <row r="22" spans="1:27" s="65" customFormat="1">
      <c r="A22" s="64" t="s">
        <v>39</v>
      </c>
      <c r="B22" s="187">
        <v>12</v>
      </c>
      <c r="C22" s="188">
        <v>8</v>
      </c>
      <c r="D22" s="79" t="s">
        <v>188</v>
      </c>
      <c r="E22" s="55">
        <v>50000</v>
      </c>
      <c r="F22" s="64"/>
      <c r="G22" s="64"/>
      <c r="H22" s="83"/>
      <c r="I22" s="64"/>
      <c r="J22" s="64"/>
      <c r="K22" s="62"/>
      <c r="L22" s="57" t="s">
        <v>44</v>
      </c>
      <c r="M22" s="62"/>
      <c r="N22" s="59">
        <v>40</v>
      </c>
      <c r="O22" s="85" t="s">
        <v>31</v>
      </c>
      <c r="P22" s="328"/>
      <c r="Q22" s="85"/>
      <c r="R22" s="62">
        <v>80</v>
      </c>
      <c r="S22" s="381"/>
      <c r="T22" s="64"/>
      <c r="U22" s="64"/>
      <c r="V22" s="64"/>
      <c r="W22" s="64"/>
      <c r="X22" s="68" t="s">
        <v>41</v>
      </c>
      <c r="Y22" s="185" t="s">
        <v>131</v>
      </c>
      <c r="Z22" s="65" t="s">
        <v>33</v>
      </c>
    </row>
    <row r="23" spans="1:27" s="94" customFormat="1">
      <c r="A23" s="67" t="s">
        <v>39</v>
      </c>
      <c r="B23" s="176">
        <v>13</v>
      </c>
      <c r="C23" s="188">
        <v>9</v>
      </c>
      <c r="D23" s="121" t="s">
        <v>190</v>
      </c>
      <c r="E23" s="90">
        <v>30000</v>
      </c>
      <c r="F23" s="67"/>
      <c r="G23" s="67"/>
      <c r="H23" s="91">
        <v>30000</v>
      </c>
      <c r="I23" s="67"/>
      <c r="J23" s="67"/>
      <c r="K23" s="561">
        <f>SUM(E23-H23)</f>
        <v>0</v>
      </c>
      <c r="L23" s="73" t="s">
        <v>44</v>
      </c>
      <c r="M23" s="857">
        <v>20882</v>
      </c>
      <c r="N23" s="919">
        <v>40</v>
      </c>
      <c r="O23" s="75" t="s">
        <v>31</v>
      </c>
      <c r="P23" s="567">
        <v>55</v>
      </c>
      <c r="Q23" s="75" t="s">
        <v>31</v>
      </c>
      <c r="R23" s="68">
        <v>80</v>
      </c>
      <c r="S23" s="391">
        <v>85.94</v>
      </c>
      <c r="T23" s="163" t="s">
        <v>170</v>
      </c>
      <c r="U23" s="163" t="s">
        <v>170</v>
      </c>
      <c r="V23" s="163" t="s">
        <v>170</v>
      </c>
      <c r="W23" s="185" t="s">
        <v>170</v>
      </c>
      <c r="X23" s="68" t="s">
        <v>41</v>
      </c>
      <c r="Y23" s="185" t="s">
        <v>170</v>
      </c>
      <c r="Z23" s="94" t="s">
        <v>33</v>
      </c>
    </row>
    <row r="24" spans="1:27" s="94" customFormat="1" ht="46.5">
      <c r="A24" s="67" t="s">
        <v>39</v>
      </c>
      <c r="B24" s="187">
        <v>14</v>
      </c>
      <c r="C24" s="188">
        <v>10</v>
      </c>
      <c r="D24" s="121" t="s">
        <v>192</v>
      </c>
      <c r="E24" s="90">
        <v>40000</v>
      </c>
      <c r="F24" s="67"/>
      <c r="G24" s="67"/>
      <c r="H24" s="91">
        <v>40000</v>
      </c>
      <c r="I24" s="67"/>
      <c r="J24" s="67"/>
      <c r="K24" s="561">
        <f>SUM(E24-H24)</f>
        <v>0</v>
      </c>
      <c r="L24" s="73" t="s">
        <v>44</v>
      </c>
      <c r="M24" s="117" t="s">
        <v>193</v>
      </c>
      <c r="N24" s="919">
        <v>40</v>
      </c>
      <c r="O24" s="75" t="s">
        <v>31</v>
      </c>
      <c r="P24" s="567">
        <v>50</v>
      </c>
      <c r="Q24" s="75" t="s">
        <v>31</v>
      </c>
      <c r="R24" s="68">
        <v>80</v>
      </c>
      <c r="S24" s="391">
        <v>86</v>
      </c>
      <c r="T24" s="163" t="s">
        <v>170</v>
      </c>
      <c r="U24" s="163" t="s">
        <v>170</v>
      </c>
      <c r="V24" s="163" t="s">
        <v>170</v>
      </c>
      <c r="W24" s="163" t="s">
        <v>170</v>
      </c>
      <c r="X24" s="68" t="s">
        <v>41</v>
      </c>
      <c r="Y24" s="185" t="s">
        <v>170</v>
      </c>
      <c r="Z24" s="94" t="s">
        <v>33</v>
      </c>
    </row>
    <row r="25" spans="1:27" s="94" customFormat="1" ht="43.5" customHeight="1">
      <c r="A25" s="67" t="s">
        <v>39</v>
      </c>
      <c r="B25" s="176">
        <v>15</v>
      </c>
      <c r="C25" s="188">
        <v>11</v>
      </c>
      <c r="D25" s="120" t="s">
        <v>194</v>
      </c>
      <c r="E25" s="90">
        <v>30000</v>
      </c>
      <c r="F25" s="67"/>
      <c r="G25" s="67"/>
      <c r="H25" s="91">
        <v>30000</v>
      </c>
      <c r="I25" s="67"/>
      <c r="J25" s="67"/>
      <c r="K25" s="561">
        <f>SUM(E25-H25)</f>
        <v>0</v>
      </c>
      <c r="L25" s="73" t="s">
        <v>49</v>
      </c>
      <c r="M25" s="552" t="s">
        <v>195</v>
      </c>
      <c r="N25" s="919">
        <v>40</v>
      </c>
      <c r="O25" s="75" t="s">
        <v>31</v>
      </c>
      <c r="P25" s="567">
        <v>40</v>
      </c>
      <c r="Q25" s="75" t="s">
        <v>31</v>
      </c>
      <c r="R25" s="68">
        <v>80</v>
      </c>
      <c r="S25" s="391">
        <v>95.13</v>
      </c>
      <c r="T25" s="163" t="s">
        <v>170</v>
      </c>
      <c r="U25" s="163" t="s">
        <v>170</v>
      </c>
      <c r="V25" s="163" t="s">
        <v>170</v>
      </c>
      <c r="W25" s="163" t="s">
        <v>170</v>
      </c>
      <c r="X25" s="68" t="s">
        <v>41</v>
      </c>
      <c r="Y25" s="185" t="s">
        <v>170</v>
      </c>
      <c r="Z25" s="94" t="s">
        <v>33</v>
      </c>
    </row>
    <row r="26" spans="1:27" s="116" customFormat="1" ht="21.75" customHeight="1">
      <c r="A26" s="114" t="s">
        <v>39</v>
      </c>
      <c r="B26" s="187">
        <v>16</v>
      </c>
      <c r="C26" s="188">
        <v>12</v>
      </c>
      <c r="D26" s="193" t="s">
        <v>209</v>
      </c>
      <c r="E26" s="55">
        <v>10000</v>
      </c>
      <c r="F26" s="106"/>
      <c r="G26" s="106"/>
      <c r="H26" s="181">
        <v>10000</v>
      </c>
      <c r="I26" s="106"/>
      <c r="J26" s="106"/>
      <c r="K26" s="561">
        <f>SUM(E26-H26)</f>
        <v>0</v>
      </c>
      <c r="L26" s="107" t="s">
        <v>49</v>
      </c>
      <c r="M26" s="107" t="s">
        <v>1480</v>
      </c>
      <c r="N26" s="926">
        <v>200</v>
      </c>
      <c r="O26" s="110" t="s">
        <v>31</v>
      </c>
      <c r="P26" s="567">
        <v>207</v>
      </c>
      <c r="Q26" s="699" t="s">
        <v>31</v>
      </c>
      <c r="R26" s="112">
        <v>80</v>
      </c>
      <c r="S26" s="391">
        <v>97.82</v>
      </c>
      <c r="T26" s="387" t="s">
        <v>106</v>
      </c>
      <c r="U26" s="387" t="s">
        <v>106</v>
      </c>
      <c r="V26" s="387" t="s">
        <v>106</v>
      </c>
      <c r="W26" s="387" t="s">
        <v>106</v>
      </c>
      <c r="X26" s="112" t="s">
        <v>32</v>
      </c>
      <c r="Y26" s="1373" t="s">
        <v>106</v>
      </c>
      <c r="Z26" s="115" t="s">
        <v>33</v>
      </c>
    </row>
    <row r="27" spans="1:27" s="94" customFormat="1">
      <c r="A27" s="67" t="s">
        <v>39</v>
      </c>
      <c r="B27" s="176">
        <v>17</v>
      </c>
      <c r="C27" s="177">
        <v>13</v>
      </c>
      <c r="D27" s="226" t="s">
        <v>197</v>
      </c>
      <c r="E27" s="90">
        <v>35000</v>
      </c>
      <c r="F27" s="67"/>
      <c r="G27" s="67"/>
      <c r="H27" s="91">
        <v>35000</v>
      </c>
      <c r="I27" s="67"/>
      <c r="J27" s="67"/>
      <c r="K27" s="561">
        <f>SUM(E27-H27)</f>
        <v>0</v>
      </c>
      <c r="L27" s="73" t="s">
        <v>49</v>
      </c>
      <c r="M27" s="857">
        <v>21019</v>
      </c>
      <c r="N27" s="994">
        <v>40</v>
      </c>
      <c r="O27" s="75" t="s">
        <v>31</v>
      </c>
      <c r="P27" s="567">
        <v>43</v>
      </c>
      <c r="Q27" s="75" t="s">
        <v>31</v>
      </c>
      <c r="R27" s="68">
        <v>80</v>
      </c>
      <c r="S27" s="391">
        <v>88.26</v>
      </c>
      <c r="T27" s="2414" t="s">
        <v>106</v>
      </c>
      <c r="U27" s="2414" t="s">
        <v>106</v>
      </c>
      <c r="V27" s="2414" t="s">
        <v>106</v>
      </c>
      <c r="W27" s="2414" t="s">
        <v>106</v>
      </c>
      <c r="X27" s="68" t="s">
        <v>41</v>
      </c>
      <c r="Y27" s="161" t="s">
        <v>106</v>
      </c>
      <c r="Z27" s="94" t="s">
        <v>33</v>
      </c>
    </row>
    <row r="28" spans="1:27" s="65" customFormat="1">
      <c r="A28" s="64" t="s">
        <v>39</v>
      </c>
      <c r="B28" s="187">
        <v>18</v>
      </c>
      <c r="C28" s="188">
        <v>14</v>
      </c>
      <c r="D28" s="86" t="s">
        <v>199</v>
      </c>
      <c r="E28" s="55">
        <v>300000</v>
      </c>
      <c r="F28" s="64"/>
      <c r="G28" s="64"/>
      <c r="H28" s="83"/>
      <c r="I28" s="64"/>
      <c r="J28" s="64"/>
      <c r="K28" s="62"/>
      <c r="L28" s="57" t="s">
        <v>52</v>
      </c>
      <c r="M28" s="62"/>
      <c r="N28" s="59">
        <v>200</v>
      </c>
      <c r="O28" s="85" t="s">
        <v>31</v>
      </c>
      <c r="P28" s="328"/>
      <c r="Q28" s="85"/>
      <c r="R28" s="62">
        <v>80</v>
      </c>
      <c r="S28" s="381"/>
      <c r="T28" s="64"/>
      <c r="U28" s="64"/>
      <c r="V28" s="64"/>
      <c r="W28" s="64"/>
      <c r="X28" s="68" t="s">
        <v>41</v>
      </c>
      <c r="Y28" s="185" t="s">
        <v>131</v>
      </c>
    </row>
    <row r="29" spans="1:27" s="65" customFormat="1" ht="46.5">
      <c r="A29" s="64" t="s">
        <v>39</v>
      </c>
      <c r="B29" s="176">
        <v>19</v>
      </c>
      <c r="C29" s="188">
        <v>15</v>
      </c>
      <c r="D29" s="97" t="s">
        <v>201</v>
      </c>
      <c r="E29" s="55">
        <v>20000</v>
      </c>
      <c r="F29" s="64"/>
      <c r="G29" s="64"/>
      <c r="H29" s="83">
        <v>20000</v>
      </c>
      <c r="I29" s="64"/>
      <c r="J29" s="64"/>
      <c r="K29" s="450">
        <f>E29-H29</f>
        <v>0</v>
      </c>
      <c r="L29" s="57" t="s">
        <v>202</v>
      </c>
      <c r="M29" s="62" t="s">
        <v>1812</v>
      </c>
      <c r="N29" s="59">
        <v>30</v>
      </c>
      <c r="O29" s="85" t="s">
        <v>31</v>
      </c>
      <c r="P29" s="328">
        <v>30</v>
      </c>
      <c r="Q29" s="85" t="s">
        <v>31</v>
      </c>
      <c r="R29" s="62">
        <v>80</v>
      </c>
      <c r="S29" s="381">
        <v>96.78</v>
      </c>
      <c r="T29" s="158" t="s">
        <v>106</v>
      </c>
      <c r="U29" s="158" t="s">
        <v>106</v>
      </c>
      <c r="V29" s="555"/>
      <c r="W29" s="158" t="s">
        <v>106</v>
      </c>
      <c r="X29" s="68" t="s">
        <v>41</v>
      </c>
      <c r="Y29" s="158" t="s">
        <v>106</v>
      </c>
      <c r="Z29" s="65" t="s">
        <v>33</v>
      </c>
    </row>
    <row r="30" spans="1:27" s="65" customFormat="1" ht="46.5">
      <c r="A30" s="64" t="s">
        <v>39</v>
      </c>
      <c r="B30" s="187">
        <v>20</v>
      </c>
      <c r="C30" s="188">
        <v>16</v>
      </c>
      <c r="D30" s="79" t="s">
        <v>204</v>
      </c>
      <c r="E30" s="192"/>
      <c r="F30" s="192">
        <v>120000</v>
      </c>
      <c r="G30" s="64"/>
      <c r="H30" s="83"/>
      <c r="I30" s="83">
        <v>120000</v>
      </c>
      <c r="J30" s="64"/>
      <c r="K30" s="450">
        <f>SUM(F30-I30)</f>
        <v>0</v>
      </c>
      <c r="L30" s="57" t="s">
        <v>202</v>
      </c>
      <c r="M30" s="1404" t="s">
        <v>1494</v>
      </c>
      <c r="N30" s="59">
        <v>30</v>
      </c>
      <c r="O30" s="85" t="s">
        <v>31</v>
      </c>
      <c r="P30" s="328">
        <v>40</v>
      </c>
      <c r="Q30" s="85" t="s">
        <v>31</v>
      </c>
      <c r="R30" s="62">
        <v>80</v>
      </c>
      <c r="S30" s="381">
        <v>86.81</v>
      </c>
      <c r="T30" s="158" t="s">
        <v>106</v>
      </c>
      <c r="U30" s="158" t="s">
        <v>106</v>
      </c>
      <c r="V30" s="555" t="s">
        <v>131</v>
      </c>
      <c r="W30" s="158" t="s">
        <v>106</v>
      </c>
      <c r="X30" s="68" t="s">
        <v>41</v>
      </c>
      <c r="Y30" s="158" t="s">
        <v>106</v>
      </c>
      <c r="Z30" s="65" t="s">
        <v>33</v>
      </c>
    </row>
    <row r="31" spans="1:27" s="66" customFormat="1" ht="46.5">
      <c r="A31" s="64" t="s">
        <v>39</v>
      </c>
      <c r="B31" s="176">
        <v>21</v>
      </c>
      <c r="C31" s="188">
        <v>17</v>
      </c>
      <c r="D31" s="86" t="s">
        <v>208</v>
      </c>
      <c r="E31" s="55">
        <v>40000</v>
      </c>
      <c r="F31" s="56"/>
      <c r="G31" s="56"/>
      <c r="H31" s="56"/>
      <c r="I31" s="56"/>
      <c r="J31" s="56"/>
      <c r="K31" s="64"/>
      <c r="L31" s="57" t="s">
        <v>52</v>
      </c>
      <c r="M31" s="62"/>
      <c r="N31" s="59">
        <v>30</v>
      </c>
      <c r="O31" s="85" t="s">
        <v>31</v>
      </c>
      <c r="P31" s="328"/>
      <c r="Q31" s="85"/>
      <c r="R31" s="62">
        <v>80</v>
      </c>
      <c r="S31" s="381"/>
      <c r="T31" s="64"/>
      <c r="U31" s="64"/>
      <c r="V31" s="64"/>
      <c r="W31" s="64"/>
      <c r="X31" s="62" t="s">
        <v>59</v>
      </c>
      <c r="Y31" s="185" t="s">
        <v>131</v>
      </c>
      <c r="Z31" s="50" t="s">
        <v>33</v>
      </c>
    </row>
    <row r="32" spans="1:27" s="50" customFormat="1">
      <c r="A32" s="46"/>
      <c r="B32" s="174"/>
      <c r="C32" s="175"/>
      <c r="D32" s="42" t="s">
        <v>65</v>
      </c>
      <c r="E32" s="43"/>
      <c r="F32" s="43"/>
      <c r="G32" s="43"/>
      <c r="H32" s="43"/>
      <c r="I32" s="43"/>
      <c r="J32" s="43"/>
      <c r="K32" s="43"/>
      <c r="L32" s="45"/>
      <c r="M32" s="44"/>
      <c r="N32" s="40"/>
      <c r="O32" s="47"/>
      <c r="P32" s="566"/>
      <c r="Q32" s="47"/>
      <c r="R32" s="44"/>
      <c r="S32" s="379"/>
      <c r="T32" s="46"/>
      <c r="U32" s="46"/>
      <c r="V32" s="46"/>
      <c r="W32" s="46"/>
      <c r="X32" s="44"/>
      <c r="Y32" s="668"/>
    </row>
    <row r="33" spans="1:26" s="65" customFormat="1">
      <c r="A33" s="64" t="s">
        <v>66</v>
      </c>
      <c r="B33" s="187">
        <v>22</v>
      </c>
      <c r="C33" s="188">
        <v>1</v>
      </c>
      <c r="D33" s="79" t="s">
        <v>213</v>
      </c>
      <c r="E33" s="55">
        <v>30000</v>
      </c>
      <c r="F33" s="64"/>
      <c r="G33" s="64"/>
      <c r="H33" s="83">
        <v>30000</v>
      </c>
      <c r="I33" s="64"/>
      <c r="J33" s="64"/>
      <c r="K33" s="450">
        <f>SUM(E33-H33)</f>
        <v>0</v>
      </c>
      <c r="L33" s="57" t="s">
        <v>83</v>
      </c>
      <c r="M33" s="1124">
        <v>21040</v>
      </c>
      <c r="N33" s="59">
        <v>30</v>
      </c>
      <c r="O33" s="85" t="s">
        <v>31</v>
      </c>
      <c r="P33" s="328">
        <v>30</v>
      </c>
      <c r="Q33" s="85" t="s">
        <v>31</v>
      </c>
      <c r="R33" s="62">
        <v>80</v>
      </c>
      <c r="S33" s="381">
        <v>90.56</v>
      </c>
      <c r="T33" s="158" t="s">
        <v>106</v>
      </c>
      <c r="U33" s="64"/>
      <c r="V33" s="158" t="s">
        <v>106</v>
      </c>
      <c r="W33" s="158" t="s">
        <v>106</v>
      </c>
      <c r="X33" s="68" t="s">
        <v>41</v>
      </c>
      <c r="Y33" s="158" t="s">
        <v>106</v>
      </c>
      <c r="Z33" s="65" t="s">
        <v>152</v>
      </c>
    </row>
    <row r="34" spans="1:26" s="65" customFormat="1" ht="46.5">
      <c r="A34" s="64" t="s">
        <v>66</v>
      </c>
      <c r="B34" s="176">
        <v>23</v>
      </c>
      <c r="C34" s="177">
        <v>2</v>
      </c>
      <c r="D34" s="79" t="s">
        <v>214</v>
      </c>
      <c r="E34" s="55">
        <v>30000</v>
      </c>
      <c r="F34" s="64"/>
      <c r="G34" s="64"/>
      <c r="H34" s="83">
        <v>30000</v>
      </c>
      <c r="I34" s="64"/>
      <c r="J34" s="64"/>
      <c r="K34" s="450">
        <f>SUM(E34-H34)</f>
        <v>0</v>
      </c>
      <c r="L34" s="57" t="s">
        <v>70</v>
      </c>
      <c r="M34" s="1124">
        <v>21039</v>
      </c>
      <c r="N34" s="59">
        <v>30</v>
      </c>
      <c r="O34" s="85" t="s">
        <v>31</v>
      </c>
      <c r="P34" s="328">
        <v>30</v>
      </c>
      <c r="Q34" s="85" t="s">
        <v>31</v>
      </c>
      <c r="R34" s="62">
        <v>80</v>
      </c>
      <c r="S34" s="381">
        <v>84</v>
      </c>
      <c r="T34" s="158" t="s">
        <v>106</v>
      </c>
      <c r="U34" s="64"/>
      <c r="V34" s="158" t="s">
        <v>106</v>
      </c>
      <c r="W34" s="158" t="s">
        <v>106</v>
      </c>
      <c r="X34" s="68" t="s">
        <v>41</v>
      </c>
      <c r="Y34" s="158" t="s">
        <v>106</v>
      </c>
    </row>
    <row r="35" spans="1:26" s="65" customFormat="1" ht="46.5">
      <c r="A35" s="64" t="s">
        <v>66</v>
      </c>
      <c r="B35" s="187">
        <v>24</v>
      </c>
      <c r="C35" s="188">
        <v>3</v>
      </c>
      <c r="D35" s="79" t="s">
        <v>215</v>
      </c>
      <c r="E35" s="55">
        <v>10000</v>
      </c>
      <c r="F35" s="64"/>
      <c r="G35" s="64"/>
      <c r="H35" s="83"/>
      <c r="I35" s="83">
        <v>10000</v>
      </c>
      <c r="J35" s="64"/>
      <c r="K35" s="450">
        <f>E35-I35</f>
        <v>0</v>
      </c>
      <c r="L35" s="57" t="s">
        <v>70</v>
      </c>
      <c r="M35" s="1124">
        <v>21008</v>
      </c>
      <c r="N35" s="2360">
        <v>30</v>
      </c>
      <c r="O35" s="85" t="s">
        <v>31</v>
      </c>
      <c r="P35" s="328">
        <v>30</v>
      </c>
      <c r="Q35" s="85" t="s">
        <v>31</v>
      </c>
      <c r="R35" s="62">
        <v>80</v>
      </c>
      <c r="S35" s="381">
        <v>98</v>
      </c>
      <c r="T35" s="158" t="s">
        <v>106</v>
      </c>
      <c r="U35" s="158" t="s">
        <v>106</v>
      </c>
      <c r="V35" s="555"/>
      <c r="W35" s="158" t="s">
        <v>106</v>
      </c>
      <c r="X35" s="68" t="s">
        <v>41</v>
      </c>
      <c r="Y35" s="158" t="s">
        <v>106</v>
      </c>
    </row>
    <row r="36" spans="1:26" s="65" customFormat="1" ht="46.5">
      <c r="A36" s="64" t="s">
        <v>66</v>
      </c>
      <c r="B36" s="176">
        <v>25</v>
      </c>
      <c r="C36" s="177">
        <v>4</v>
      </c>
      <c r="D36" s="86" t="s">
        <v>216</v>
      </c>
      <c r="E36" s="55">
        <v>40000</v>
      </c>
      <c r="F36" s="64"/>
      <c r="G36" s="64"/>
      <c r="H36" s="83">
        <v>40000</v>
      </c>
      <c r="I36" s="64"/>
      <c r="J36" s="64"/>
      <c r="K36" s="450">
        <f>SUM(E36-H36)</f>
        <v>0</v>
      </c>
      <c r="L36" s="57" t="s">
        <v>70</v>
      </c>
      <c r="M36" s="62" t="s">
        <v>1824</v>
      </c>
      <c r="N36" s="59">
        <v>30</v>
      </c>
      <c r="O36" s="85" t="s">
        <v>31</v>
      </c>
      <c r="P36" s="328">
        <v>30</v>
      </c>
      <c r="Q36" s="85" t="s">
        <v>31</v>
      </c>
      <c r="R36" s="62">
        <v>80</v>
      </c>
      <c r="S36" s="381">
        <v>92.43</v>
      </c>
      <c r="T36" s="158" t="s">
        <v>106</v>
      </c>
      <c r="U36" s="64"/>
      <c r="V36" s="158" t="s">
        <v>106</v>
      </c>
      <c r="W36" s="158" t="s">
        <v>106</v>
      </c>
      <c r="X36" s="68" t="s">
        <v>41</v>
      </c>
      <c r="Y36" s="158" t="s">
        <v>106</v>
      </c>
      <c r="Z36" s="65" t="s">
        <v>152</v>
      </c>
    </row>
    <row r="37" spans="1:26" s="94" customFormat="1">
      <c r="A37" s="64" t="s">
        <v>66</v>
      </c>
      <c r="B37" s="187">
        <v>26</v>
      </c>
      <c r="C37" s="188">
        <v>5</v>
      </c>
      <c r="D37" s="121" t="s">
        <v>217</v>
      </c>
      <c r="E37" s="90">
        <v>100000</v>
      </c>
      <c r="F37" s="67"/>
      <c r="G37" s="67"/>
      <c r="H37" s="91">
        <v>53950</v>
      </c>
      <c r="I37" s="67"/>
      <c r="J37" s="67"/>
      <c r="K37" s="561">
        <f>SUM(E37-H37)</f>
        <v>46050</v>
      </c>
      <c r="L37" s="73" t="s">
        <v>73</v>
      </c>
      <c r="M37" s="68" t="s">
        <v>1822</v>
      </c>
      <c r="N37" s="69">
        <v>4</v>
      </c>
      <c r="O37" s="75" t="s">
        <v>31</v>
      </c>
      <c r="P37" s="567">
        <v>3</v>
      </c>
      <c r="Q37" s="75" t="s">
        <v>31</v>
      </c>
      <c r="R37" s="68">
        <v>80</v>
      </c>
      <c r="S37" s="391">
        <v>100</v>
      </c>
      <c r="T37" s="185" t="s">
        <v>131</v>
      </c>
      <c r="U37" s="68"/>
      <c r="V37" s="68"/>
      <c r="W37" s="158" t="s">
        <v>106</v>
      </c>
      <c r="X37" s="68" t="s">
        <v>41</v>
      </c>
      <c r="Y37" s="158" t="s">
        <v>106</v>
      </c>
    </row>
    <row r="38" spans="1:26" s="66" customFormat="1" ht="46.5">
      <c r="A38" s="64" t="s">
        <v>66</v>
      </c>
      <c r="B38" s="176">
        <v>27</v>
      </c>
      <c r="C38" s="177">
        <v>6</v>
      </c>
      <c r="D38" s="86" t="s">
        <v>218</v>
      </c>
      <c r="E38" s="55">
        <v>20000</v>
      </c>
      <c r="F38" s="56"/>
      <c r="G38" s="56"/>
      <c r="H38" s="56"/>
      <c r="I38" s="56"/>
      <c r="J38" s="56"/>
      <c r="K38" s="561"/>
      <c r="L38" s="57" t="s">
        <v>73</v>
      </c>
      <c r="M38" s="62" t="s">
        <v>1828</v>
      </c>
      <c r="N38" s="59">
        <v>30</v>
      </c>
      <c r="O38" s="85" t="s">
        <v>31</v>
      </c>
      <c r="P38" s="328">
        <v>30</v>
      </c>
      <c r="Q38" s="85" t="s">
        <v>31</v>
      </c>
      <c r="R38" s="62">
        <v>80</v>
      </c>
      <c r="S38" s="381">
        <v>90.7</v>
      </c>
      <c r="T38" s="158" t="s">
        <v>106</v>
      </c>
      <c r="U38" s="64"/>
      <c r="V38" s="158" t="s">
        <v>106</v>
      </c>
      <c r="W38" s="158" t="s">
        <v>106</v>
      </c>
      <c r="X38" s="62" t="s">
        <v>59</v>
      </c>
      <c r="Y38" s="158" t="s">
        <v>106</v>
      </c>
      <c r="Z38" s="50" t="s">
        <v>33</v>
      </c>
    </row>
    <row r="39" spans="1:26" s="66" customFormat="1">
      <c r="A39" s="64" t="s">
        <v>66</v>
      </c>
      <c r="B39" s="187">
        <v>28</v>
      </c>
      <c r="C39" s="188">
        <v>7</v>
      </c>
      <c r="D39" s="86" t="s">
        <v>219</v>
      </c>
      <c r="E39" s="55">
        <v>40000</v>
      </c>
      <c r="F39" s="56"/>
      <c r="G39" s="56"/>
      <c r="H39" s="83">
        <v>40000</v>
      </c>
      <c r="I39" s="56"/>
      <c r="J39" s="56"/>
      <c r="K39" s="451">
        <f>SUM(E39-H39)</f>
        <v>0</v>
      </c>
      <c r="L39" s="57" t="s">
        <v>73</v>
      </c>
      <c r="M39" s="62" t="s">
        <v>1823</v>
      </c>
      <c r="N39" s="59">
        <v>40</v>
      </c>
      <c r="O39" s="85" t="s">
        <v>31</v>
      </c>
      <c r="P39" s="328">
        <v>40</v>
      </c>
      <c r="Q39" s="85" t="s">
        <v>31</v>
      </c>
      <c r="R39" s="62">
        <v>80</v>
      </c>
      <c r="S39" s="381">
        <v>32.659999999999997</v>
      </c>
      <c r="T39" s="64"/>
      <c r="U39" s="64"/>
      <c r="V39" s="64"/>
      <c r="W39" s="64"/>
      <c r="X39" s="62" t="s">
        <v>59</v>
      </c>
      <c r="Y39" s="163" t="s">
        <v>131</v>
      </c>
      <c r="Z39" s="50" t="s">
        <v>33</v>
      </c>
    </row>
    <row r="40" spans="1:26" s="116" customFormat="1" ht="21.75" customHeight="1">
      <c r="A40" s="114" t="s">
        <v>66</v>
      </c>
      <c r="B40" s="176">
        <v>29</v>
      </c>
      <c r="C40" s="177">
        <v>8</v>
      </c>
      <c r="D40" s="54" t="s">
        <v>221</v>
      </c>
      <c r="E40" s="194">
        <v>50000</v>
      </c>
      <c r="F40" s="106"/>
      <c r="G40" s="106"/>
      <c r="H40" s="181">
        <v>50000</v>
      </c>
      <c r="I40" s="106"/>
      <c r="J40" s="106"/>
      <c r="K40" s="554">
        <f>SUM(E40-H40)</f>
        <v>0</v>
      </c>
      <c r="L40" s="196" t="s">
        <v>73</v>
      </c>
      <c r="M40" s="196" t="s">
        <v>1537</v>
      </c>
      <c r="N40" s="197">
        <v>200</v>
      </c>
      <c r="O40" s="198" t="s">
        <v>31</v>
      </c>
      <c r="P40" s="569">
        <v>201</v>
      </c>
      <c r="Q40" s="880" t="s">
        <v>31</v>
      </c>
      <c r="R40" s="199">
        <v>80</v>
      </c>
      <c r="S40" s="948">
        <v>84.6</v>
      </c>
      <c r="T40" s="158" t="s">
        <v>106</v>
      </c>
      <c r="U40" s="158" t="s">
        <v>106</v>
      </c>
      <c r="V40" s="200"/>
      <c r="W40" s="158" t="s">
        <v>106</v>
      </c>
      <c r="X40" s="112" t="s">
        <v>32</v>
      </c>
      <c r="Y40" s="158" t="s">
        <v>106</v>
      </c>
      <c r="Z40" s="115" t="s">
        <v>33</v>
      </c>
    </row>
    <row r="41" spans="1:26" s="50" customFormat="1">
      <c r="A41" s="46"/>
      <c r="B41" s="174"/>
      <c r="C41" s="175"/>
      <c r="D41" s="42" t="s">
        <v>84</v>
      </c>
      <c r="E41" s="43"/>
      <c r="F41" s="43"/>
      <c r="G41" s="43"/>
      <c r="H41" s="43"/>
      <c r="I41" s="43"/>
      <c r="J41" s="43"/>
      <c r="K41" s="43"/>
      <c r="L41" s="45"/>
      <c r="M41" s="44"/>
      <c r="N41" s="40"/>
      <c r="O41" s="47"/>
      <c r="P41" s="566"/>
      <c r="Q41" s="47"/>
      <c r="R41" s="44"/>
      <c r="S41" s="379"/>
      <c r="T41" s="46"/>
      <c r="U41" s="46"/>
      <c r="V41" s="46"/>
      <c r="W41" s="46"/>
      <c r="X41" s="44"/>
      <c r="Y41" s="668"/>
    </row>
    <row r="42" spans="1:26" s="116" customFormat="1" ht="21.75" customHeight="1">
      <c r="A42" s="114" t="s">
        <v>85</v>
      </c>
      <c r="B42" s="187">
        <v>30</v>
      </c>
      <c r="C42" s="188">
        <v>1</v>
      </c>
      <c r="D42" s="82" t="s">
        <v>163</v>
      </c>
      <c r="E42" s="55">
        <v>15000</v>
      </c>
      <c r="F42" s="106"/>
      <c r="G42" s="106"/>
      <c r="H42" s="181">
        <v>15000</v>
      </c>
      <c r="I42" s="106"/>
      <c r="J42" s="106"/>
      <c r="K42" s="554">
        <f>E42-H42</f>
        <v>0</v>
      </c>
      <c r="L42" s="107" t="s">
        <v>87</v>
      </c>
      <c r="M42" s="107" t="s">
        <v>1817</v>
      </c>
      <c r="N42" s="926">
        <v>200</v>
      </c>
      <c r="O42" s="110" t="s">
        <v>31</v>
      </c>
      <c r="P42" s="568">
        <v>205</v>
      </c>
      <c r="Q42" s="699" t="s">
        <v>31</v>
      </c>
      <c r="R42" s="112">
        <v>80</v>
      </c>
      <c r="S42" s="384">
        <v>93.43</v>
      </c>
      <c r="T42" s="158" t="s">
        <v>106</v>
      </c>
      <c r="U42" s="158"/>
      <c r="V42" s="158" t="s">
        <v>106</v>
      </c>
      <c r="W42" s="158" t="s">
        <v>106</v>
      </c>
      <c r="X42" s="112" t="s">
        <v>32</v>
      </c>
      <c r="Y42" s="158" t="s">
        <v>106</v>
      </c>
      <c r="Z42" s="115" t="s">
        <v>33</v>
      </c>
    </row>
    <row r="43" spans="1:26" s="116" customFormat="1" ht="21.75" customHeight="1">
      <c r="A43" s="114" t="s">
        <v>85</v>
      </c>
      <c r="B43" s="176">
        <v>31</v>
      </c>
      <c r="C43" s="177">
        <v>2</v>
      </c>
      <c r="D43" s="54" t="s">
        <v>224</v>
      </c>
      <c r="E43" s="55">
        <v>20000</v>
      </c>
      <c r="F43" s="106"/>
      <c r="G43" s="106"/>
      <c r="H43" s="181">
        <v>20000</v>
      </c>
      <c r="I43" s="106"/>
      <c r="J43" s="106"/>
      <c r="K43" s="554">
        <f>E43-H43</f>
        <v>0</v>
      </c>
      <c r="L43" s="107" t="s">
        <v>87</v>
      </c>
      <c r="M43" s="1346" t="s">
        <v>1743</v>
      </c>
      <c r="N43" s="926">
        <v>100</v>
      </c>
      <c r="O43" s="110" t="s">
        <v>31</v>
      </c>
      <c r="P43" s="568">
        <v>103</v>
      </c>
      <c r="Q43" s="699" t="s">
        <v>31</v>
      </c>
      <c r="R43" s="112">
        <v>80</v>
      </c>
      <c r="S43" s="384">
        <v>96.82</v>
      </c>
      <c r="T43" s="158" t="s">
        <v>106</v>
      </c>
      <c r="U43" s="158" t="s">
        <v>106</v>
      </c>
      <c r="V43" s="200"/>
      <c r="W43" s="158" t="s">
        <v>106</v>
      </c>
      <c r="X43" s="112" t="s">
        <v>32</v>
      </c>
      <c r="Y43" s="158" t="s">
        <v>106</v>
      </c>
      <c r="Z43" s="115" t="s">
        <v>33</v>
      </c>
    </row>
    <row r="44" spans="1:26" s="65" customFormat="1" ht="46.5">
      <c r="A44" s="64" t="s">
        <v>85</v>
      </c>
      <c r="B44" s="187">
        <v>32</v>
      </c>
      <c r="C44" s="188">
        <v>3</v>
      </c>
      <c r="D44" s="86" t="s">
        <v>222</v>
      </c>
      <c r="E44" s="55">
        <v>20000</v>
      </c>
      <c r="F44" s="64"/>
      <c r="G44" s="64"/>
      <c r="H44" s="83">
        <v>20000</v>
      </c>
      <c r="I44" s="64"/>
      <c r="J44" s="64"/>
      <c r="K44" s="554">
        <f>E44-H44</f>
        <v>0</v>
      </c>
      <c r="L44" s="57" t="s">
        <v>93</v>
      </c>
      <c r="M44" s="1124">
        <v>21038</v>
      </c>
      <c r="N44" s="59">
        <v>40</v>
      </c>
      <c r="O44" s="85" t="s">
        <v>31</v>
      </c>
      <c r="P44" s="328">
        <v>40</v>
      </c>
      <c r="Q44" s="85" t="s">
        <v>31</v>
      </c>
      <c r="R44" s="62">
        <v>80</v>
      </c>
      <c r="S44" s="381">
        <v>91.42</v>
      </c>
      <c r="T44" s="158" t="s">
        <v>106</v>
      </c>
      <c r="U44" s="64"/>
      <c r="V44" s="158" t="s">
        <v>106</v>
      </c>
      <c r="W44" s="158" t="s">
        <v>106</v>
      </c>
      <c r="X44" s="68" t="s">
        <v>41</v>
      </c>
      <c r="Y44" s="158" t="s">
        <v>106</v>
      </c>
      <c r="Z44" s="65" t="s">
        <v>42</v>
      </c>
    </row>
    <row r="45" spans="1:26" s="65" customFormat="1">
      <c r="A45" s="64" t="s">
        <v>85</v>
      </c>
      <c r="B45" s="176">
        <v>33</v>
      </c>
      <c r="C45" s="177">
        <v>4</v>
      </c>
      <c r="D45" s="86" t="s">
        <v>223</v>
      </c>
      <c r="E45" s="55">
        <v>20000</v>
      </c>
      <c r="F45" s="64"/>
      <c r="G45" s="64"/>
      <c r="H45" s="83">
        <v>20000</v>
      </c>
      <c r="I45" s="64"/>
      <c r="J45" s="64"/>
      <c r="K45" s="450">
        <f>SUM(E45-H45:H45)</f>
        <v>0</v>
      </c>
      <c r="L45" s="57" t="s">
        <v>93</v>
      </c>
      <c r="M45" s="98" t="s">
        <v>1525</v>
      </c>
      <c r="N45" s="59">
        <v>100</v>
      </c>
      <c r="O45" s="85" t="s">
        <v>31</v>
      </c>
      <c r="P45" s="328">
        <v>112</v>
      </c>
      <c r="Q45" s="85" t="s">
        <v>31</v>
      </c>
      <c r="R45" s="62">
        <v>80</v>
      </c>
      <c r="S45" s="381">
        <v>87.57</v>
      </c>
      <c r="T45" s="158" t="s">
        <v>106</v>
      </c>
      <c r="U45" s="158" t="s">
        <v>106</v>
      </c>
      <c r="V45" s="64"/>
      <c r="W45" s="158" t="s">
        <v>106</v>
      </c>
      <c r="X45" s="68" t="s">
        <v>41</v>
      </c>
      <c r="Y45" s="158" t="s">
        <v>106</v>
      </c>
      <c r="Z45" s="65" t="s">
        <v>33</v>
      </c>
    </row>
    <row r="46" spans="1:26" s="331" customFormat="1">
      <c r="A46" s="1572" t="s">
        <v>85</v>
      </c>
      <c r="B46" s="1602">
        <v>34</v>
      </c>
      <c r="C46" s="1603">
        <v>5</v>
      </c>
      <c r="D46" s="1582" t="s">
        <v>92</v>
      </c>
      <c r="E46" s="1571">
        <v>200000</v>
      </c>
      <c r="F46" s="1577">
        <v>80000</v>
      </c>
      <c r="G46" s="1572"/>
      <c r="H46" s="1577"/>
      <c r="I46" s="1572"/>
      <c r="J46" s="1572"/>
      <c r="K46" s="1563"/>
      <c r="L46" s="1573" t="s">
        <v>93</v>
      </c>
      <c r="M46" s="1563"/>
      <c r="N46" s="1565">
        <v>100</v>
      </c>
      <c r="O46" s="1566" t="s">
        <v>31</v>
      </c>
      <c r="P46" s="1600"/>
      <c r="Q46" s="1566"/>
      <c r="R46" s="1563">
        <v>80</v>
      </c>
      <c r="S46" s="2392"/>
      <c r="T46" s="2461" t="s">
        <v>1737</v>
      </c>
      <c r="U46" s="2462"/>
      <c r="V46" s="2462"/>
      <c r="W46" s="2463"/>
      <c r="X46" s="1563" t="s">
        <v>41</v>
      </c>
      <c r="Y46" s="1568" t="s">
        <v>131</v>
      </c>
      <c r="Z46" s="331" t="s">
        <v>1700</v>
      </c>
    </row>
    <row r="47" spans="1:26" s="116" customFormat="1" ht="21.75" customHeight="1">
      <c r="A47" s="114" t="s">
        <v>85</v>
      </c>
      <c r="B47" s="176">
        <v>35</v>
      </c>
      <c r="C47" s="177">
        <v>6</v>
      </c>
      <c r="D47" s="54" t="s">
        <v>225</v>
      </c>
      <c r="E47" s="55">
        <v>15000</v>
      </c>
      <c r="F47" s="106"/>
      <c r="G47" s="106"/>
      <c r="H47" s="181">
        <v>15000</v>
      </c>
      <c r="I47" s="106"/>
      <c r="J47" s="106"/>
      <c r="K47" s="554">
        <f>SUM(E47-H47)</f>
        <v>0</v>
      </c>
      <c r="L47" s="107" t="s">
        <v>93</v>
      </c>
      <c r="M47" s="107" t="s">
        <v>1825</v>
      </c>
      <c r="N47" s="109">
        <v>200</v>
      </c>
      <c r="O47" s="110" t="s">
        <v>31</v>
      </c>
      <c r="P47" s="568">
        <v>200</v>
      </c>
      <c r="Q47" s="699" t="s">
        <v>31</v>
      </c>
      <c r="R47" s="112">
        <v>80</v>
      </c>
      <c r="S47" s="384">
        <v>97.6</v>
      </c>
      <c r="T47" s="158" t="s">
        <v>106</v>
      </c>
      <c r="U47" s="114"/>
      <c r="V47" s="158" t="s">
        <v>106</v>
      </c>
      <c r="W47" s="158" t="s">
        <v>106</v>
      </c>
      <c r="X47" s="112" t="s">
        <v>32</v>
      </c>
      <c r="Y47" s="158" t="s">
        <v>106</v>
      </c>
      <c r="Z47" s="115" t="s">
        <v>33</v>
      </c>
    </row>
    <row r="48" spans="1:26" s="116" customFormat="1" ht="21.75" customHeight="1">
      <c r="A48" s="114" t="s">
        <v>85</v>
      </c>
      <c r="B48" s="187">
        <v>36</v>
      </c>
      <c r="C48" s="188">
        <v>7</v>
      </c>
      <c r="D48" s="54" t="s">
        <v>226</v>
      </c>
      <c r="E48" s="55">
        <v>20000</v>
      </c>
      <c r="F48" s="106"/>
      <c r="G48" s="106"/>
      <c r="H48" s="181">
        <v>20000</v>
      </c>
      <c r="I48" s="106"/>
      <c r="J48" s="106"/>
      <c r="K48" s="554">
        <f>SUM(E48-H48)</f>
        <v>0</v>
      </c>
      <c r="L48" s="107" t="s">
        <v>93</v>
      </c>
      <c r="M48" s="107" t="s">
        <v>1821</v>
      </c>
      <c r="N48" s="109">
        <v>200</v>
      </c>
      <c r="O48" s="110" t="s">
        <v>31</v>
      </c>
      <c r="P48" s="568">
        <v>475</v>
      </c>
      <c r="Q48" s="699" t="s">
        <v>31</v>
      </c>
      <c r="R48" s="112">
        <v>80</v>
      </c>
      <c r="S48" s="384">
        <v>97</v>
      </c>
      <c r="T48" s="158" t="s">
        <v>106</v>
      </c>
      <c r="U48" s="114"/>
      <c r="V48" s="158" t="s">
        <v>106</v>
      </c>
      <c r="W48" s="158" t="s">
        <v>106</v>
      </c>
      <c r="X48" s="112" t="s">
        <v>32</v>
      </c>
      <c r="Y48" s="158" t="s">
        <v>106</v>
      </c>
      <c r="Z48" s="115" t="s">
        <v>33</v>
      </c>
    </row>
    <row r="49" spans="1:36" s="94" customFormat="1">
      <c r="A49" s="67" t="s">
        <v>85</v>
      </c>
      <c r="B49" s="176">
        <v>37</v>
      </c>
      <c r="C49" s="177">
        <v>8</v>
      </c>
      <c r="D49" s="201" t="s">
        <v>227</v>
      </c>
      <c r="E49" s="202">
        <v>219840</v>
      </c>
      <c r="F49" s="203"/>
      <c r="G49" s="67"/>
      <c r="H49" s="67"/>
      <c r="I49" s="67"/>
      <c r="J49" s="67"/>
      <c r="K49" s="67"/>
      <c r="L49" s="117" t="s">
        <v>228</v>
      </c>
      <c r="M49" s="117"/>
      <c r="N49" s="69">
        <v>1</v>
      </c>
      <c r="O49" s="75" t="s">
        <v>31</v>
      </c>
      <c r="P49" s="567"/>
      <c r="Q49" s="75"/>
      <c r="R49" s="68">
        <v>80</v>
      </c>
      <c r="S49" s="391"/>
      <c r="T49" s="67"/>
      <c r="U49" s="67"/>
      <c r="V49" s="67"/>
      <c r="W49" s="67"/>
      <c r="X49" s="68" t="s">
        <v>63</v>
      </c>
      <c r="Y49" s="163" t="s">
        <v>131</v>
      </c>
    </row>
    <row r="50" spans="1:36" s="317" customFormat="1">
      <c r="B50" s="204"/>
      <c r="C50" s="204"/>
      <c r="D50" s="1882"/>
      <c r="H50" s="1886"/>
      <c r="K50" s="126"/>
      <c r="L50" s="130"/>
      <c r="M50" s="126"/>
      <c r="N50" s="126"/>
      <c r="O50" s="132"/>
      <c r="P50" s="570"/>
      <c r="Q50" s="132"/>
      <c r="R50" s="126"/>
      <c r="S50" s="2393"/>
      <c r="T50" s="131"/>
      <c r="U50" s="131"/>
      <c r="V50" s="131"/>
      <c r="W50" s="131"/>
      <c r="X50" s="126"/>
      <c r="Y50" s="132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</row>
    <row r="51" spans="1:36" s="317" customFormat="1" ht="23.25" customHeight="1">
      <c r="B51" s="204"/>
      <c r="C51" s="204"/>
      <c r="D51" s="2480" t="s">
        <v>100</v>
      </c>
      <c r="E51" s="2480"/>
      <c r="F51" s="2480"/>
      <c r="G51" s="2480"/>
      <c r="H51" s="2480"/>
      <c r="I51" s="2480"/>
      <c r="J51" s="2480"/>
      <c r="K51" s="2480"/>
      <c r="L51" s="2480"/>
      <c r="M51" s="2480"/>
      <c r="N51" s="126"/>
      <c r="O51" s="132"/>
      <c r="P51" s="570"/>
      <c r="Q51" s="132"/>
      <c r="R51" s="126"/>
      <c r="S51" s="2393"/>
      <c r="T51" s="131"/>
      <c r="U51" s="131"/>
      <c r="V51" s="131"/>
      <c r="W51" s="131"/>
      <c r="X51" s="126"/>
      <c r="Y51" s="132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</row>
    <row r="52" spans="1:36" s="317" customFormat="1" ht="21.75" customHeight="1">
      <c r="B52" s="204"/>
      <c r="C52" s="204"/>
      <c r="D52" s="1882"/>
      <c r="H52" s="1886"/>
      <c r="K52" s="126"/>
      <c r="L52" s="130"/>
      <c r="M52" s="126"/>
      <c r="N52" s="126"/>
      <c r="O52" s="132"/>
      <c r="P52" s="570"/>
      <c r="Q52" s="132"/>
      <c r="R52" s="126"/>
      <c r="S52" s="2393"/>
      <c r="T52" s="131"/>
      <c r="U52" s="131"/>
      <c r="V52" s="131"/>
      <c r="W52" s="131"/>
      <c r="X52" s="126"/>
      <c r="Y52" s="132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</row>
    <row r="53" spans="1:36" s="317" customFormat="1" ht="21.75" customHeight="1">
      <c r="B53" s="204"/>
      <c r="C53" s="204"/>
      <c r="D53" s="1882"/>
      <c r="H53" s="1886"/>
      <c r="K53" s="126"/>
      <c r="L53" s="130"/>
      <c r="M53" s="126"/>
      <c r="N53" s="126"/>
      <c r="O53" s="132"/>
      <c r="P53" s="570"/>
      <c r="Q53" s="132"/>
      <c r="R53" s="126"/>
      <c r="S53" s="2393"/>
      <c r="T53" s="131"/>
      <c r="U53" s="131"/>
      <c r="V53" s="131"/>
      <c r="W53" s="131"/>
      <c r="X53" s="126"/>
      <c r="Y53" s="132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</row>
    <row r="54" spans="1:36" s="317" customFormat="1" ht="21.75" customHeight="1">
      <c r="B54" s="204"/>
      <c r="C54" s="204"/>
      <c r="D54" s="1882"/>
      <c r="H54" s="1886"/>
      <c r="K54" s="126"/>
      <c r="L54" s="130"/>
      <c r="M54" s="126"/>
      <c r="N54" s="126"/>
      <c r="O54" s="132"/>
      <c r="P54" s="570"/>
      <c r="Q54" s="132"/>
      <c r="R54" s="126"/>
      <c r="S54" s="2393"/>
      <c r="T54" s="131"/>
      <c r="U54" s="131"/>
      <c r="V54" s="131"/>
      <c r="W54" s="131"/>
      <c r="X54" s="126"/>
      <c r="Y54" s="132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</row>
    <row r="55" spans="1:36" s="317" customFormat="1" ht="21.75" customHeight="1">
      <c r="B55" s="204"/>
      <c r="C55" s="204"/>
      <c r="D55" s="1882"/>
      <c r="H55" s="1886"/>
      <c r="K55" s="126"/>
      <c r="L55" s="130"/>
      <c r="M55" s="126"/>
      <c r="N55" s="126"/>
      <c r="O55" s="132"/>
      <c r="P55" s="570"/>
      <c r="Q55" s="132"/>
      <c r="R55" s="126"/>
      <c r="S55" s="2393"/>
      <c r="T55" s="131"/>
      <c r="U55" s="131"/>
      <c r="V55" s="131"/>
      <c r="W55" s="131"/>
      <c r="X55" s="126"/>
      <c r="Y55" s="132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</row>
    <row r="56" spans="1:36" s="317" customFormat="1" ht="21.75" customHeight="1">
      <c r="B56" s="204"/>
      <c r="C56" s="204"/>
      <c r="D56" s="1882"/>
      <c r="H56" s="1886"/>
      <c r="K56" s="126"/>
      <c r="L56" s="130"/>
      <c r="M56" s="126"/>
      <c r="N56" s="126"/>
      <c r="O56" s="132"/>
      <c r="P56" s="570"/>
      <c r="Q56" s="132"/>
      <c r="R56" s="126"/>
      <c r="S56" s="2393"/>
      <c r="T56" s="131"/>
      <c r="U56" s="131"/>
      <c r="V56" s="131"/>
      <c r="W56" s="131"/>
      <c r="X56" s="126"/>
      <c r="Y56" s="132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</row>
    <row r="57" spans="1:36" s="313" customFormat="1" ht="21.75" customHeight="1">
      <c r="B57" s="204"/>
      <c r="C57" s="204"/>
      <c r="D57" s="1882"/>
      <c r="E57" s="317"/>
      <c r="F57" s="317"/>
      <c r="G57" s="317"/>
      <c r="H57" s="1886"/>
      <c r="I57" s="317"/>
      <c r="J57" s="317"/>
      <c r="K57" s="126"/>
      <c r="L57" s="130"/>
      <c r="M57" s="126"/>
      <c r="N57" s="126"/>
      <c r="O57" s="132"/>
      <c r="P57" s="570"/>
      <c r="Q57" s="132"/>
      <c r="R57" s="126"/>
      <c r="S57" s="2393"/>
      <c r="T57" s="131"/>
      <c r="U57" s="131"/>
      <c r="V57" s="131"/>
      <c r="W57" s="131"/>
      <c r="X57" s="126"/>
      <c r="Y57" s="132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</row>
    <row r="58" spans="1:36" s="313" customFormat="1" ht="21.75" customHeight="1">
      <c r="B58" s="204"/>
      <c r="C58" s="204"/>
      <c r="D58" s="1882"/>
      <c r="E58" s="317"/>
      <c r="F58" s="317"/>
      <c r="G58" s="317"/>
      <c r="H58" s="1886"/>
      <c r="I58" s="317"/>
      <c r="J58" s="317"/>
      <c r="K58" s="126"/>
      <c r="L58" s="130"/>
      <c r="M58" s="126"/>
      <c r="N58" s="126"/>
      <c r="O58" s="132"/>
      <c r="P58" s="570"/>
      <c r="Q58" s="132"/>
      <c r="R58" s="126"/>
      <c r="S58" s="2393"/>
      <c r="T58" s="131"/>
      <c r="U58" s="131"/>
      <c r="V58" s="131"/>
      <c r="W58" s="131"/>
      <c r="X58" s="126"/>
      <c r="Y58" s="132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</row>
    <row r="59" spans="1:36" s="313" customFormat="1" ht="21.75" customHeight="1">
      <c r="B59" s="204"/>
      <c r="C59" s="204"/>
      <c r="D59" s="1882"/>
      <c r="E59" s="317"/>
      <c r="F59" s="317"/>
      <c r="G59" s="317"/>
      <c r="H59" s="1886"/>
      <c r="I59" s="317"/>
      <c r="J59" s="317"/>
      <c r="K59" s="126"/>
      <c r="L59" s="130"/>
      <c r="M59" s="126"/>
      <c r="N59" s="126"/>
      <c r="O59" s="132"/>
      <c r="P59" s="570"/>
      <c r="Q59" s="132"/>
      <c r="R59" s="126"/>
      <c r="S59" s="2393"/>
      <c r="T59" s="131"/>
      <c r="U59" s="131"/>
      <c r="V59" s="131"/>
      <c r="W59" s="131"/>
      <c r="X59" s="126"/>
      <c r="Y59" s="132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1:36" s="313" customFormat="1" ht="21.75" customHeight="1">
      <c r="B60" s="204"/>
      <c r="C60" s="204"/>
      <c r="D60" s="1882"/>
      <c r="E60" s="317"/>
      <c r="F60" s="317"/>
      <c r="G60" s="317"/>
      <c r="H60" s="1886"/>
      <c r="I60" s="317"/>
      <c r="J60" s="317"/>
      <c r="K60" s="126"/>
      <c r="L60" s="130"/>
      <c r="M60" s="126"/>
      <c r="N60" s="126"/>
      <c r="O60" s="132"/>
      <c r="P60" s="570"/>
      <c r="Q60" s="132"/>
      <c r="R60" s="126"/>
      <c r="S60" s="2393"/>
      <c r="T60" s="131"/>
      <c r="U60" s="131"/>
      <c r="V60" s="131"/>
      <c r="W60" s="131"/>
      <c r="X60" s="126"/>
      <c r="Y60" s="132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</row>
    <row r="61" spans="1:36" s="313" customFormat="1" ht="21.75" customHeight="1">
      <c r="B61" s="204"/>
      <c r="C61" s="204"/>
      <c r="D61" s="1882"/>
      <c r="E61" s="317"/>
      <c r="F61" s="317"/>
      <c r="G61" s="317"/>
      <c r="H61" s="1886"/>
      <c r="I61" s="317"/>
      <c r="J61" s="317"/>
      <c r="K61" s="126"/>
      <c r="L61" s="130"/>
      <c r="M61" s="126"/>
      <c r="N61" s="126"/>
      <c r="O61" s="132"/>
      <c r="P61" s="570"/>
      <c r="Q61" s="132"/>
      <c r="R61" s="126"/>
      <c r="S61" s="2393"/>
      <c r="T61" s="131"/>
      <c r="U61" s="131"/>
      <c r="V61" s="131"/>
      <c r="W61" s="131"/>
      <c r="X61" s="126"/>
      <c r="Y61" s="132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</row>
    <row r="62" spans="1:36" s="313" customFormat="1" ht="21.75" customHeight="1">
      <c r="B62" s="204"/>
      <c r="C62" s="204"/>
      <c r="D62" s="1882"/>
      <c r="E62" s="317"/>
      <c r="F62" s="317"/>
      <c r="G62" s="317"/>
      <c r="H62" s="1886"/>
      <c r="I62" s="317"/>
      <c r="J62" s="317"/>
      <c r="K62" s="126"/>
      <c r="L62" s="130"/>
      <c r="M62" s="126"/>
      <c r="N62" s="126"/>
      <c r="O62" s="132"/>
      <c r="P62" s="570"/>
      <c r="Q62" s="132"/>
      <c r="R62" s="126"/>
      <c r="S62" s="2393"/>
      <c r="T62" s="131"/>
      <c r="U62" s="131"/>
      <c r="V62" s="131"/>
      <c r="W62" s="131"/>
      <c r="X62" s="126"/>
      <c r="Y62" s="132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</row>
    <row r="63" spans="1:36" s="313" customFormat="1" ht="21.75" customHeight="1">
      <c r="B63" s="204"/>
      <c r="C63" s="204"/>
      <c r="D63" s="1882"/>
      <c r="E63" s="317"/>
      <c r="F63" s="317"/>
      <c r="G63" s="317"/>
      <c r="H63" s="1886"/>
      <c r="I63" s="317"/>
      <c r="J63" s="317"/>
      <c r="K63" s="126"/>
      <c r="L63" s="130"/>
      <c r="M63" s="126"/>
      <c r="N63" s="126"/>
      <c r="O63" s="132"/>
      <c r="P63" s="570"/>
      <c r="Q63" s="132"/>
      <c r="R63" s="126"/>
      <c r="S63" s="2393"/>
      <c r="T63" s="131"/>
      <c r="U63" s="131"/>
      <c r="V63" s="131"/>
      <c r="W63" s="131"/>
      <c r="X63" s="126"/>
      <c r="Y63" s="132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</row>
    <row r="64" spans="1:36" s="313" customFormat="1" ht="21.75" customHeight="1">
      <c r="B64" s="204"/>
      <c r="C64" s="204"/>
      <c r="D64" s="1882"/>
      <c r="E64" s="317"/>
      <c r="F64" s="317"/>
      <c r="G64" s="317"/>
      <c r="H64" s="1886"/>
      <c r="I64" s="317"/>
      <c r="J64" s="317"/>
      <c r="K64" s="126"/>
      <c r="L64" s="130"/>
      <c r="M64" s="126"/>
      <c r="N64" s="126"/>
      <c r="O64" s="132"/>
      <c r="P64" s="570"/>
      <c r="Q64" s="132"/>
      <c r="R64" s="126"/>
      <c r="S64" s="2393"/>
      <c r="T64" s="131"/>
      <c r="U64" s="131"/>
      <c r="V64" s="131"/>
      <c r="W64" s="131"/>
      <c r="X64" s="126"/>
      <c r="Y64" s="132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</row>
    <row r="65" spans="2:36" s="313" customFormat="1" ht="21.75" customHeight="1">
      <c r="B65" s="204"/>
      <c r="C65" s="204"/>
      <c r="D65" s="1882"/>
      <c r="E65" s="317"/>
      <c r="F65" s="317"/>
      <c r="G65" s="317"/>
      <c r="H65" s="1886"/>
      <c r="I65" s="317"/>
      <c r="J65" s="317"/>
      <c r="K65" s="126"/>
      <c r="L65" s="130"/>
      <c r="M65" s="126"/>
      <c r="N65" s="126"/>
      <c r="O65" s="132"/>
      <c r="P65" s="570"/>
      <c r="Q65" s="132"/>
      <c r="R65" s="126"/>
      <c r="S65" s="2393"/>
      <c r="T65" s="131"/>
      <c r="U65" s="131"/>
      <c r="V65" s="131"/>
      <c r="W65" s="131"/>
      <c r="X65" s="126"/>
      <c r="Y65" s="132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</row>
    <row r="66" spans="2:36" s="313" customFormat="1" ht="21.75" customHeight="1">
      <c r="B66" s="204"/>
      <c r="C66" s="204"/>
      <c r="D66" s="1882"/>
      <c r="E66" s="317"/>
      <c r="F66" s="317"/>
      <c r="G66" s="317"/>
      <c r="H66" s="1886"/>
      <c r="I66" s="317"/>
      <c r="J66" s="317"/>
      <c r="K66" s="126"/>
      <c r="L66" s="130"/>
      <c r="M66" s="126"/>
      <c r="N66" s="126"/>
      <c r="O66" s="132"/>
      <c r="P66" s="570"/>
      <c r="Q66" s="132"/>
      <c r="R66" s="126"/>
      <c r="S66" s="2393"/>
      <c r="T66" s="131"/>
      <c r="U66" s="131"/>
      <c r="V66" s="131"/>
      <c r="W66" s="131"/>
      <c r="X66" s="126"/>
      <c r="Y66" s="132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</row>
    <row r="67" spans="2:36" s="313" customFormat="1" ht="21.75" customHeight="1">
      <c r="B67" s="204"/>
      <c r="C67" s="204"/>
      <c r="D67" s="1882"/>
      <c r="E67" s="317"/>
      <c r="F67" s="317"/>
      <c r="G67" s="317"/>
      <c r="H67" s="1886"/>
      <c r="I67" s="317"/>
      <c r="J67" s="317"/>
      <c r="K67" s="126"/>
      <c r="L67" s="130"/>
      <c r="M67" s="126"/>
      <c r="N67" s="126"/>
      <c r="O67" s="132"/>
      <c r="P67" s="570"/>
      <c r="Q67" s="132"/>
      <c r="R67" s="126"/>
      <c r="S67" s="2393"/>
      <c r="T67" s="131"/>
      <c r="U67" s="131"/>
      <c r="V67" s="131"/>
      <c r="W67" s="131"/>
      <c r="X67" s="126"/>
      <c r="Y67" s="132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</row>
    <row r="68" spans="2:36" s="313" customFormat="1" ht="21.75" customHeight="1">
      <c r="B68" s="204"/>
      <c r="C68" s="204"/>
      <c r="D68" s="1882"/>
      <c r="E68" s="317"/>
      <c r="F68" s="317"/>
      <c r="G68" s="317"/>
      <c r="H68" s="1886"/>
      <c r="I68" s="317"/>
      <c r="J68" s="317"/>
      <c r="K68" s="126"/>
      <c r="L68" s="130"/>
      <c r="M68" s="126"/>
      <c r="N68" s="126"/>
      <c r="O68" s="132"/>
      <c r="P68" s="570"/>
      <c r="Q68" s="132"/>
      <c r="R68" s="126"/>
      <c r="S68" s="2393"/>
      <c r="T68" s="131"/>
      <c r="U68" s="131"/>
      <c r="V68" s="131"/>
      <c r="W68" s="131"/>
      <c r="X68" s="126"/>
      <c r="Y68" s="132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</row>
    <row r="69" spans="2:36" s="313" customFormat="1" ht="21.75" customHeight="1">
      <c r="B69" s="204"/>
      <c r="C69" s="204"/>
      <c r="D69" s="1882"/>
      <c r="E69" s="317"/>
      <c r="F69" s="317"/>
      <c r="G69" s="317"/>
      <c r="H69" s="1886"/>
      <c r="I69" s="317"/>
      <c r="J69" s="317"/>
      <c r="K69" s="126"/>
      <c r="L69" s="130"/>
      <c r="M69" s="126"/>
      <c r="N69" s="126"/>
      <c r="O69" s="132"/>
      <c r="P69" s="570"/>
      <c r="Q69" s="132"/>
      <c r="R69" s="126"/>
      <c r="S69" s="2393"/>
      <c r="T69" s="131"/>
      <c r="U69" s="131"/>
      <c r="V69" s="131"/>
      <c r="W69" s="131"/>
      <c r="X69" s="126"/>
      <c r="Y69" s="132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</row>
    <row r="70" spans="2:36" s="313" customFormat="1" ht="21.75" customHeight="1">
      <c r="B70" s="204"/>
      <c r="C70" s="204"/>
      <c r="D70" s="1882"/>
      <c r="E70" s="317"/>
      <c r="F70" s="317"/>
      <c r="G70" s="317"/>
      <c r="H70" s="1886"/>
      <c r="I70" s="317"/>
      <c r="J70" s="317"/>
      <c r="K70" s="126"/>
      <c r="L70" s="130"/>
      <c r="M70" s="126"/>
      <c r="N70" s="126"/>
      <c r="O70" s="132"/>
      <c r="P70" s="570"/>
      <c r="Q70" s="132"/>
      <c r="R70" s="126"/>
      <c r="S70" s="2393"/>
      <c r="T70" s="131"/>
      <c r="U70" s="131"/>
      <c r="V70" s="131"/>
      <c r="W70" s="131"/>
      <c r="X70" s="126"/>
      <c r="Y70" s="132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</row>
    <row r="71" spans="2:36" s="313" customFormat="1" ht="21.75" customHeight="1">
      <c r="B71" s="204"/>
      <c r="C71" s="204"/>
      <c r="D71" s="1882"/>
      <c r="E71" s="317"/>
      <c r="F71" s="317"/>
      <c r="G71" s="317"/>
      <c r="H71" s="1886"/>
      <c r="I71" s="317"/>
      <c r="J71" s="317"/>
      <c r="K71" s="126"/>
      <c r="L71" s="130"/>
      <c r="M71" s="126"/>
      <c r="N71" s="126"/>
      <c r="O71" s="132"/>
      <c r="P71" s="570"/>
      <c r="Q71" s="132"/>
      <c r="R71" s="126"/>
      <c r="S71" s="2393"/>
      <c r="T71" s="131"/>
      <c r="U71" s="131"/>
      <c r="V71" s="131"/>
      <c r="W71" s="131"/>
      <c r="X71" s="126"/>
      <c r="Y71" s="132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</row>
    <row r="72" spans="2:36" s="129" customFormat="1" ht="21.75" customHeight="1">
      <c r="B72" s="204"/>
      <c r="C72" s="204"/>
      <c r="D72" s="127"/>
      <c r="E72" s="66"/>
      <c r="F72" s="66"/>
      <c r="G72" s="66"/>
      <c r="H72" s="128"/>
      <c r="I72" s="66"/>
      <c r="J72" s="66"/>
      <c r="K72" s="133"/>
      <c r="L72" s="130"/>
      <c r="M72" s="126"/>
      <c r="N72" s="126"/>
      <c r="O72" s="132"/>
      <c r="P72" s="570"/>
      <c r="Q72" s="132"/>
      <c r="R72" s="133"/>
      <c r="S72" s="395"/>
      <c r="T72" s="65"/>
      <c r="U72" s="65"/>
      <c r="V72" s="65"/>
      <c r="W72" s="65"/>
      <c r="X72" s="133"/>
      <c r="Y72" s="146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</row>
    <row r="73" spans="2:36" s="129" customFormat="1" ht="21.75" customHeight="1">
      <c r="B73" s="204"/>
      <c r="C73" s="204"/>
      <c r="D73" s="127"/>
      <c r="E73" s="66"/>
      <c r="F73" s="66"/>
      <c r="G73" s="66"/>
      <c r="H73" s="128"/>
      <c r="I73" s="66"/>
      <c r="J73" s="66"/>
      <c r="K73" s="133"/>
      <c r="L73" s="130"/>
      <c r="M73" s="126"/>
      <c r="N73" s="126"/>
      <c r="O73" s="132"/>
      <c r="P73" s="570"/>
      <c r="Q73" s="132"/>
      <c r="R73" s="133"/>
      <c r="S73" s="395"/>
      <c r="T73" s="65"/>
      <c r="U73" s="65"/>
      <c r="V73" s="65"/>
      <c r="W73" s="65"/>
      <c r="X73" s="133"/>
      <c r="Y73" s="146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</row>
    <row r="74" spans="2:36" s="129" customFormat="1" ht="21.75" customHeight="1">
      <c r="B74" s="204"/>
      <c r="C74" s="204"/>
      <c r="D74" s="127"/>
      <c r="E74" s="66"/>
      <c r="F74" s="66"/>
      <c r="G74" s="66"/>
      <c r="H74" s="128"/>
      <c r="I74" s="66"/>
      <c r="J74" s="66"/>
      <c r="K74" s="133"/>
      <c r="L74" s="130"/>
      <c r="M74" s="126"/>
      <c r="N74" s="126"/>
      <c r="O74" s="132"/>
      <c r="P74" s="570"/>
      <c r="Q74" s="132"/>
      <c r="R74" s="133"/>
      <c r="S74" s="395"/>
      <c r="T74" s="65"/>
      <c r="U74" s="65"/>
      <c r="V74" s="65"/>
      <c r="W74" s="65"/>
      <c r="X74" s="133"/>
      <c r="Y74" s="146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</row>
    <row r="75" spans="2:36" s="129" customFormat="1" ht="21.75" customHeight="1">
      <c r="B75" s="204"/>
      <c r="C75" s="204"/>
      <c r="D75" s="127"/>
      <c r="E75" s="66"/>
      <c r="F75" s="66"/>
      <c r="G75" s="66"/>
      <c r="H75" s="128"/>
      <c r="I75" s="66"/>
      <c r="J75" s="66"/>
      <c r="K75" s="133"/>
      <c r="L75" s="130"/>
      <c r="M75" s="126"/>
      <c r="N75" s="126"/>
      <c r="O75" s="132"/>
      <c r="P75" s="570"/>
      <c r="Q75" s="132"/>
      <c r="R75" s="133"/>
      <c r="S75" s="395"/>
      <c r="T75" s="65"/>
      <c r="U75" s="65"/>
      <c r="V75" s="65"/>
      <c r="W75" s="65"/>
      <c r="X75" s="133"/>
      <c r="Y75" s="146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</row>
    <row r="76" spans="2:36" s="129" customFormat="1" ht="21.75" customHeight="1">
      <c r="B76" s="204"/>
      <c r="C76" s="204"/>
      <c r="D76" s="127"/>
      <c r="E76" s="66"/>
      <c r="F76" s="66"/>
      <c r="G76" s="66"/>
      <c r="H76" s="128"/>
      <c r="I76" s="66"/>
      <c r="J76" s="66"/>
      <c r="K76" s="133"/>
      <c r="L76" s="130"/>
      <c r="M76" s="126"/>
      <c r="N76" s="126"/>
      <c r="O76" s="132"/>
      <c r="P76" s="570"/>
      <c r="Q76" s="132"/>
      <c r="R76" s="133"/>
      <c r="S76" s="395"/>
      <c r="T76" s="65"/>
      <c r="U76" s="65"/>
      <c r="V76" s="65"/>
      <c r="W76" s="65"/>
      <c r="X76" s="133"/>
      <c r="Y76" s="146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</row>
    <row r="77" spans="2:36" s="129" customFormat="1" ht="21.75" customHeight="1">
      <c r="B77" s="204"/>
      <c r="C77" s="204"/>
      <c r="D77" s="127"/>
      <c r="E77" s="66"/>
      <c r="F77" s="66"/>
      <c r="G77" s="66"/>
      <c r="H77" s="128"/>
      <c r="I77" s="66"/>
      <c r="J77" s="66"/>
      <c r="K77" s="133"/>
      <c r="L77" s="130"/>
      <c r="M77" s="126"/>
      <c r="N77" s="126"/>
      <c r="O77" s="132"/>
      <c r="P77" s="570"/>
      <c r="Q77" s="132"/>
      <c r="R77" s="133"/>
      <c r="S77" s="395"/>
      <c r="T77" s="65"/>
      <c r="U77" s="65"/>
      <c r="V77" s="65"/>
      <c r="W77" s="65"/>
      <c r="X77" s="133"/>
      <c r="Y77" s="146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</row>
    <row r="78" spans="2:36" s="129" customFormat="1" ht="21.75" customHeight="1">
      <c r="B78" s="204"/>
      <c r="C78" s="204"/>
      <c r="D78" s="127"/>
      <c r="E78" s="66"/>
      <c r="F78" s="66"/>
      <c r="G78" s="66"/>
      <c r="H78" s="128"/>
      <c r="I78" s="66"/>
      <c r="J78" s="66"/>
      <c r="K78" s="133"/>
      <c r="L78" s="130"/>
      <c r="M78" s="126"/>
      <c r="N78" s="126"/>
      <c r="O78" s="132"/>
      <c r="P78" s="570"/>
      <c r="Q78" s="132"/>
      <c r="R78" s="133"/>
      <c r="S78" s="395"/>
      <c r="T78" s="65"/>
      <c r="U78" s="65"/>
      <c r="V78" s="65"/>
      <c r="W78" s="65"/>
      <c r="X78" s="133"/>
      <c r="Y78" s="146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</row>
    <row r="79" spans="2:36" s="129" customFormat="1" ht="21.75" customHeight="1">
      <c r="B79" s="204"/>
      <c r="C79" s="204"/>
      <c r="D79" s="127"/>
      <c r="E79" s="66"/>
      <c r="F79" s="66"/>
      <c r="G79" s="66"/>
      <c r="H79" s="128"/>
      <c r="I79" s="66"/>
      <c r="J79" s="66"/>
      <c r="K79" s="133"/>
      <c r="L79" s="130"/>
      <c r="M79" s="126"/>
      <c r="N79" s="126"/>
      <c r="O79" s="132"/>
      <c r="P79" s="570"/>
      <c r="Q79" s="132"/>
      <c r="R79" s="133"/>
      <c r="S79" s="395"/>
      <c r="T79" s="65"/>
      <c r="U79" s="65"/>
      <c r="V79" s="65"/>
      <c r="W79" s="65"/>
      <c r="X79" s="133"/>
      <c r="Y79" s="146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</row>
    <row r="80" spans="2:36" s="129" customFormat="1" ht="21.75" customHeight="1">
      <c r="B80" s="204"/>
      <c r="C80" s="204"/>
      <c r="D80" s="127"/>
      <c r="E80" s="66"/>
      <c r="F80" s="66"/>
      <c r="G80" s="66"/>
      <c r="H80" s="128"/>
      <c r="I80" s="66"/>
      <c r="J80" s="66"/>
      <c r="K80" s="133"/>
      <c r="L80" s="130"/>
      <c r="M80" s="126"/>
      <c r="N80" s="126"/>
      <c r="O80" s="132"/>
      <c r="P80" s="570"/>
      <c r="Q80" s="132"/>
      <c r="R80" s="133"/>
      <c r="S80" s="395"/>
      <c r="T80" s="65"/>
      <c r="U80" s="65"/>
      <c r="V80" s="65"/>
      <c r="W80" s="65"/>
      <c r="X80" s="133"/>
      <c r="Y80" s="146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</row>
    <row r="81" spans="2:36" s="129" customFormat="1" ht="21.75" customHeight="1">
      <c r="B81" s="204"/>
      <c r="C81" s="204"/>
      <c r="D81" s="127"/>
      <c r="E81" s="66"/>
      <c r="F81" s="66"/>
      <c r="G81" s="66"/>
      <c r="H81" s="128"/>
      <c r="I81" s="66"/>
      <c r="J81" s="66"/>
      <c r="K81" s="133"/>
      <c r="L81" s="130"/>
      <c r="M81" s="126"/>
      <c r="N81" s="126"/>
      <c r="O81" s="132"/>
      <c r="P81" s="570"/>
      <c r="Q81" s="132"/>
      <c r="R81" s="133"/>
      <c r="S81" s="395"/>
      <c r="T81" s="65"/>
      <c r="U81" s="65"/>
      <c r="V81" s="65"/>
      <c r="W81" s="65"/>
      <c r="X81" s="133"/>
      <c r="Y81" s="146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</row>
    <row r="82" spans="2:36" s="129" customFormat="1" ht="21.75" customHeight="1">
      <c r="B82" s="204"/>
      <c r="C82" s="204"/>
      <c r="D82" s="127"/>
      <c r="E82" s="66"/>
      <c r="F82" s="66"/>
      <c r="G82" s="66"/>
      <c r="H82" s="128"/>
      <c r="I82" s="66"/>
      <c r="J82" s="66"/>
      <c r="K82" s="133"/>
      <c r="L82" s="130"/>
      <c r="M82" s="126"/>
      <c r="N82" s="126"/>
      <c r="O82" s="132"/>
      <c r="P82" s="570"/>
      <c r="Q82" s="132"/>
      <c r="R82" s="133"/>
      <c r="S82" s="395"/>
      <c r="T82" s="65"/>
      <c r="U82" s="65"/>
      <c r="V82" s="65"/>
      <c r="W82" s="65"/>
      <c r="X82" s="133"/>
      <c r="Y82" s="146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</row>
    <row r="83" spans="2:36" s="129" customFormat="1" ht="21.75" customHeight="1">
      <c r="B83" s="204"/>
      <c r="C83" s="204"/>
      <c r="D83" s="127"/>
      <c r="E83" s="66"/>
      <c r="F83" s="66"/>
      <c r="G83" s="66"/>
      <c r="H83" s="128"/>
      <c r="I83" s="66"/>
      <c r="J83" s="66"/>
      <c r="K83" s="133"/>
      <c r="L83" s="130"/>
      <c r="M83" s="126"/>
      <c r="N83" s="126"/>
      <c r="O83" s="132"/>
      <c r="P83" s="570"/>
      <c r="Q83" s="132"/>
      <c r="R83" s="133"/>
      <c r="S83" s="395"/>
      <c r="T83" s="65"/>
      <c r="U83" s="65"/>
      <c r="V83" s="65"/>
      <c r="W83" s="65"/>
      <c r="X83" s="133"/>
      <c r="Y83" s="146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</row>
    <row r="84" spans="2:36" s="129" customFormat="1" ht="21.75" customHeight="1">
      <c r="B84" s="204"/>
      <c r="C84" s="204"/>
      <c r="D84" s="127"/>
      <c r="E84" s="66"/>
      <c r="F84" s="66"/>
      <c r="G84" s="66"/>
      <c r="H84" s="128"/>
      <c r="I84" s="66"/>
      <c r="J84" s="66"/>
      <c r="K84" s="133"/>
      <c r="L84" s="130"/>
      <c r="M84" s="126"/>
      <c r="N84" s="126"/>
      <c r="O84" s="132"/>
      <c r="P84" s="570"/>
      <c r="Q84" s="132"/>
      <c r="R84" s="133"/>
      <c r="S84" s="395"/>
      <c r="T84" s="65"/>
      <c r="U84" s="65"/>
      <c r="V84" s="65"/>
      <c r="W84" s="65"/>
      <c r="X84" s="133"/>
      <c r="Y84" s="146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</row>
    <row r="85" spans="2:36" s="129" customFormat="1" ht="21.75" customHeight="1">
      <c r="B85" s="204"/>
      <c r="C85" s="204"/>
      <c r="D85" s="127"/>
      <c r="E85" s="66"/>
      <c r="F85" s="66"/>
      <c r="G85" s="66"/>
      <c r="H85" s="128"/>
      <c r="I85" s="66"/>
      <c r="J85" s="66"/>
      <c r="K85" s="133"/>
      <c r="L85" s="130"/>
      <c r="M85" s="126"/>
      <c r="N85" s="126"/>
      <c r="O85" s="132"/>
      <c r="P85" s="570"/>
      <c r="Q85" s="132"/>
      <c r="R85" s="133"/>
      <c r="S85" s="395"/>
      <c r="T85" s="65"/>
      <c r="U85" s="65"/>
      <c r="V85" s="65"/>
      <c r="W85" s="65"/>
      <c r="X85" s="133"/>
      <c r="Y85" s="146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</row>
    <row r="86" spans="2:36" s="129" customFormat="1" ht="21.75" customHeight="1">
      <c r="B86" s="204"/>
      <c r="C86" s="204"/>
      <c r="D86" s="127"/>
      <c r="E86" s="66"/>
      <c r="F86" s="66"/>
      <c r="G86" s="66"/>
      <c r="H86" s="128"/>
      <c r="I86" s="66"/>
      <c r="J86" s="66"/>
      <c r="K86" s="133"/>
      <c r="L86" s="130"/>
      <c r="M86" s="126"/>
      <c r="N86" s="126"/>
      <c r="O86" s="132"/>
      <c r="P86" s="570"/>
      <c r="Q86" s="132"/>
      <c r="R86" s="133"/>
      <c r="S86" s="395"/>
      <c r="T86" s="65"/>
      <c r="U86" s="65"/>
      <c r="V86" s="65"/>
      <c r="W86" s="65"/>
      <c r="X86" s="133"/>
      <c r="Y86" s="146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</row>
    <row r="87" spans="2:36" s="129" customFormat="1" ht="21.75" customHeight="1">
      <c r="B87" s="204"/>
      <c r="C87" s="204"/>
      <c r="D87" s="127"/>
      <c r="E87" s="66"/>
      <c r="F87" s="66"/>
      <c r="G87" s="66"/>
      <c r="H87" s="128"/>
      <c r="I87" s="66"/>
      <c r="J87" s="66"/>
      <c r="K87" s="133"/>
      <c r="L87" s="130"/>
      <c r="M87" s="126"/>
      <c r="N87" s="126"/>
      <c r="O87" s="132"/>
      <c r="P87" s="570"/>
      <c r="Q87" s="132"/>
      <c r="R87" s="133"/>
      <c r="S87" s="395"/>
      <c r="T87" s="65"/>
      <c r="U87" s="65"/>
      <c r="V87" s="65"/>
      <c r="W87" s="65"/>
      <c r="X87" s="133"/>
      <c r="Y87" s="146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</row>
    <row r="88" spans="2:36" s="129" customFormat="1" ht="21.75" customHeight="1">
      <c r="B88" s="204"/>
      <c r="C88" s="204"/>
      <c r="D88" s="127"/>
      <c r="E88" s="66"/>
      <c r="F88" s="66"/>
      <c r="G88" s="66"/>
      <c r="H88" s="128"/>
      <c r="I88" s="66"/>
      <c r="J88" s="66"/>
      <c r="K88" s="133"/>
      <c r="L88" s="130"/>
      <c r="M88" s="126"/>
      <c r="N88" s="126"/>
      <c r="O88" s="132"/>
      <c r="P88" s="570"/>
      <c r="Q88" s="132"/>
      <c r="R88" s="133"/>
      <c r="S88" s="395"/>
      <c r="T88" s="65"/>
      <c r="U88" s="65"/>
      <c r="V88" s="65"/>
      <c r="W88" s="65"/>
      <c r="X88" s="133"/>
      <c r="Y88" s="146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</row>
    <row r="89" spans="2:36" s="129" customFormat="1" ht="21.75" customHeight="1">
      <c r="B89" s="204"/>
      <c r="C89" s="204"/>
      <c r="D89" s="127"/>
      <c r="E89" s="66"/>
      <c r="F89" s="66"/>
      <c r="G89" s="66"/>
      <c r="H89" s="128"/>
      <c r="I89" s="66"/>
      <c r="J89" s="66"/>
      <c r="K89" s="133"/>
      <c r="L89" s="130"/>
      <c r="M89" s="126"/>
      <c r="N89" s="126"/>
      <c r="O89" s="132"/>
      <c r="P89" s="570"/>
      <c r="Q89" s="132"/>
      <c r="R89" s="133"/>
      <c r="S89" s="395"/>
      <c r="T89" s="65"/>
      <c r="U89" s="65"/>
      <c r="V89" s="65"/>
      <c r="W89" s="65"/>
      <c r="X89" s="133"/>
      <c r="Y89" s="146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</row>
    <row r="90" spans="2:36" s="129" customFormat="1" ht="21.75" customHeight="1">
      <c r="B90" s="204"/>
      <c r="C90" s="204"/>
      <c r="D90" s="127"/>
      <c r="E90" s="66"/>
      <c r="F90" s="66"/>
      <c r="G90" s="66"/>
      <c r="H90" s="128"/>
      <c r="I90" s="66"/>
      <c r="J90" s="66"/>
      <c r="K90" s="133"/>
      <c r="L90" s="130"/>
      <c r="M90" s="126"/>
      <c r="N90" s="126"/>
      <c r="O90" s="132"/>
      <c r="P90" s="570"/>
      <c r="Q90" s="132"/>
      <c r="R90" s="133"/>
      <c r="S90" s="395"/>
      <c r="T90" s="65"/>
      <c r="U90" s="65"/>
      <c r="V90" s="65"/>
      <c r="W90" s="65"/>
      <c r="X90" s="133"/>
      <c r="Y90" s="146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</row>
    <row r="91" spans="2:36" s="129" customFormat="1" ht="21.75" customHeight="1">
      <c r="B91" s="204"/>
      <c r="C91" s="204"/>
      <c r="D91" s="127"/>
      <c r="E91" s="66"/>
      <c r="F91" s="66"/>
      <c r="G91" s="66"/>
      <c r="H91" s="128"/>
      <c r="I91" s="66"/>
      <c r="J91" s="66"/>
      <c r="K91" s="133"/>
      <c r="L91" s="130"/>
      <c r="M91" s="126"/>
      <c r="N91" s="126"/>
      <c r="O91" s="132"/>
      <c r="P91" s="570"/>
      <c r="Q91" s="132"/>
      <c r="R91" s="133"/>
      <c r="S91" s="395"/>
      <c r="T91" s="65"/>
      <c r="U91" s="65"/>
      <c r="V91" s="65"/>
      <c r="W91" s="65"/>
      <c r="X91" s="133"/>
      <c r="Y91" s="146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</row>
    <row r="92" spans="2:36" s="129" customFormat="1" ht="21.75" customHeight="1">
      <c r="B92" s="204"/>
      <c r="C92" s="204"/>
      <c r="D92" s="127"/>
      <c r="E92" s="66"/>
      <c r="F92" s="66"/>
      <c r="G92" s="66"/>
      <c r="H92" s="128"/>
      <c r="I92" s="66"/>
      <c r="J92" s="66"/>
      <c r="K92" s="133"/>
      <c r="L92" s="130"/>
      <c r="M92" s="126"/>
      <c r="N92" s="126"/>
      <c r="O92" s="132"/>
      <c r="P92" s="570"/>
      <c r="Q92" s="132"/>
      <c r="R92" s="133"/>
      <c r="S92" s="395"/>
      <c r="T92" s="65"/>
      <c r="U92" s="65"/>
      <c r="V92" s="65"/>
      <c r="W92" s="65"/>
      <c r="X92" s="133"/>
      <c r="Y92" s="146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</row>
    <row r="93" spans="2:36" s="129" customFormat="1" ht="21.75" customHeight="1">
      <c r="B93" s="204"/>
      <c r="C93" s="204"/>
      <c r="D93" s="127"/>
      <c r="E93" s="66"/>
      <c r="F93" s="66"/>
      <c r="G93" s="66"/>
      <c r="H93" s="128"/>
      <c r="I93" s="66"/>
      <c r="J93" s="66"/>
      <c r="K93" s="133"/>
      <c r="L93" s="130"/>
      <c r="M93" s="126"/>
      <c r="N93" s="126"/>
      <c r="O93" s="132"/>
      <c r="P93" s="570"/>
      <c r="Q93" s="132"/>
      <c r="R93" s="133"/>
      <c r="S93" s="395"/>
      <c r="T93" s="65"/>
      <c r="U93" s="65"/>
      <c r="V93" s="65"/>
      <c r="W93" s="65"/>
      <c r="X93" s="133"/>
      <c r="Y93" s="146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</row>
    <row r="94" spans="2:36" s="129" customFormat="1" ht="21.75" customHeight="1">
      <c r="B94" s="204"/>
      <c r="C94" s="204"/>
      <c r="D94" s="127"/>
      <c r="E94" s="66"/>
      <c r="F94" s="66"/>
      <c r="G94" s="66"/>
      <c r="H94" s="128"/>
      <c r="I94" s="66"/>
      <c r="J94" s="66"/>
      <c r="K94" s="133"/>
      <c r="L94" s="130"/>
      <c r="M94" s="126"/>
      <c r="N94" s="126"/>
      <c r="O94" s="132"/>
      <c r="P94" s="570"/>
      <c r="Q94" s="132"/>
      <c r="R94" s="133"/>
      <c r="S94" s="395"/>
      <c r="T94" s="65"/>
      <c r="U94" s="65"/>
      <c r="V94" s="65"/>
      <c r="W94" s="65"/>
      <c r="X94" s="133"/>
      <c r="Y94" s="146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</row>
    <row r="95" spans="2:36" s="129" customFormat="1" ht="21.75" customHeight="1">
      <c r="B95" s="204"/>
      <c r="C95" s="204"/>
      <c r="D95" s="127"/>
      <c r="E95" s="66"/>
      <c r="F95" s="66"/>
      <c r="G95" s="66"/>
      <c r="H95" s="128"/>
      <c r="I95" s="66"/>
      <c r="J95" s="66"/>
      <c r="K95" s="133"/>
      <c r="L95" s="130"/>
      <c r="M95" s="126"/>
      <c r="N95" s="126"/>
      <c r="O95" s="132"/>
      <c r="P95" s="570"/>
      <c r="Q95" s="132"/>
      <c r="R95" s="133"/>
      <c r="S95" s="395"/>
      <c r="T95" s="65"/>
      <c r="U95" s="65"/>
      <c r="V95" s="65"/>
      <c r="W95" s="65"/>
      <c r="X95" s="133"/>
      <c r="Y95" s="146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</row>
    <row r="96" spans="2:36" s="129" customFormat="1" ht="21.75" customHeight="1">
      <c r="B96" s="204"/>
      <c r="C96" s="204"/>
      <c r="D96" s="127"/>
      <c r="E96" s="66"/>
      <c r="F96" s="66"/>
      <c r="G96" s="66"/>
      <c r="H96" s="128"/>
      <c r="I96" s="66"/>
      <c r="J96" s="66"/>
      <c r="K96" s="133"/>
      <c r="L96" s="130"/>
      <c r="M96" s="126"/>
      <c r="N96" s="126"/>
      <c r="O96" s="132"/>
      <c r="P96" s="570"/>
      <c r="Q96" s="132"/>
      <c r="R96" s="133"/>
      <c r="S96" s="395"/>
      <c r="T96" s="65"/>
      <c r="U96" s="65"/>
      <c r="V96" s="65"/>
      <c r="W96" s="65"/>
      <c r="X96" s="133"/>
      <c r="Y96" s="146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</row>
    <row r="97" spans="2:36" s="129" customFormat="1" ht="21.75" customHeight="1">
      <c r="B97" s="204"/>
      <c r="C97" s="204"/>
      <c r="D97" s="127"/>
      <c r="E97" s="66"/>
      <c r="F97" s="66"/>
      <c r="G97" s="66"/>
      <c r="H97" s="128"/>
      <c r="I97" s="66"/>
      <c r="J97" s="66"/>
      <c r="K97" s="133"/>
      <c r="L97" s="130"/>
      <c r="M97" s="126"/>
      <c r="N97" s="126"/>
      <c r="O97" s="132"/>
      <c r="P97" s="570"/>
      <c r="Q97" s="132"/>
      <c r="R97" s="133"/>
      <c r="S97" s="395"/>
      <c r="T97" s="65"/>
      <c r="U97" s="65"/>
      <c r="V97" s="65"/>
      <c r="W97" s="65"/>
      <c r="X97" s="133"/>
      <c r="Y97" s="146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</row>
    <row r="98" spans="2:36" s="129" customFormat="1" ht="21.75" customHeight="1">
      <c r="B98" s="204"/>
      <c r="C98" s="204"/>
      <c r="D98" s="127"/>
      <c r="E98" s="66"/>
      <c r="F98" s="66"/>
      <c r="G98" s="66"/>
      <c r="H98" s="128"/>
      <c r="I98" s="66"/>
      <c r="J98" s="66"/>
      <c r="K98" s="133"/>
      <c r="L98" s="130"/>
      <c r="M98" s="126"/>
      <c r="N98" s="126"/>
      <c r="O98" s="132"/>
      <c r="P98" s="570"/>
      <c r="Q98" s="132"/>
      <c r="R98" s="133"/>
      <c r="S98" s="395"/>
      <c r="T98" s="65"/>
      <c r="U98" s="65"/>
      <c r="V98" s="65"/>
      <c r="W98" s="65"/>
      <c r="X98" s="133"/>
      <c r="Y98" s="146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</row>
    <row r="99" spans="2:36" s="129" customFormat="1" ht="21.75" customHeight="1">
      <c r="B99" s="204"/>
      <c r="C99" s="204"/>
      <c r="D99" s="127"/>
      <c r="E99" s="66"/>
      <c r="F99" s="66"/>
      <c r="G99" s="66"/>
      <c r="H99" s="128"/>
      <c r="I99" s="66"/>
      <c r="J99" s="66"/>
      <c r="K99" s="133"/>
      <c r="L99" s="130"/>
      <c r="M99" s="126"/>
      <c r="N99" s="126"/>
      <c r="O99" s="132"/>
      <c r="P99" s="570"/>
      <c r="Q99" s="132"/>
      <c r="R99" s="133"/>
      <c r="S99" s="395"/>
      <c r="T99" s="65"/>
      <c r="U99" s="65"/>
      <c r="V99" s="65"/>
      <c r="W99" s="65"/>
      <c r="X99" s="133"/>
      <c r="Y99" s="146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</row>
    <row r="100" spans="2:36" s="129" customFormat="1" ht="21.75" customHeight="1">
      <c r="B100" s="204"/>
      <c r="C100" s="204"/>
      <c r="D100" s="127"/>
      <c r="E100" s="66"/>
      <c r="F100" s="66"/>
      <c r="G100" s="66"/>
      <c r="H100" s="128"/>
      <c r="I100" s="66"/>
      <c r="J100" s="66"/>
      <c r="K100" s="133"/>
      <c r="L100" s="130"/>
      <c r="M100" s="126"/>
      <c r="N100" s="126"/>
      <c r="O100" s="132"/>
      <c r="P100" s="570"/>
      <c r="Q100" s="132"/>
      <c r="R100" s="133"/>
      <c r="S100" s="395"/>
      <c r="T100" s="65"/>
      <c r="U100" s="65"/>
      <c r="V100" s="65"/>
      <c r="W100" s="65"/>
      <c r="X100" s="133"/>
      <c r="Y100" s="146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</row>
    <row r="101" spans="2:36" s="129" customFormat="1" ht="21.75" customHeight="1">
      <c r="B101" s="204"/>
      <c r="C101" s="204"/>
      <c r="D101" s="127"/>
      <c r="E101" s="66"/>
      <c r="F101" s="66"/>
      <c r="G101" s="66"/>
      <c r="H101" s="128"/>
      <c r="I101" s="66"/>
      <c r="J101" s="66"/>
      <c r="K101" s="133"/>
      <c r="L101" s="130"/>
      <c r="M101" s="126"/>
      <c r="N101" s="126"/>
      <c r="O101" s="132"/>
      <c r="P101" s="570"/>
      <c r="Q101" s="132"/>
      <c r="R101" s="133"/>
      <c r="S101" s="395"/>
      <c r="T101" s="65"/>
      <c r="U101" s="65"/>
      <c r="V101" s="65"/>
      <c r="W101" s="65"/>
      <c r="X101" s="133"/>
      <c r="Y101" s="146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</row>
    <row r="102" spans="2:36" s="129" customFormat="1" ht="21.75" customHeight="1">
      <c r="B102" s="204"/>
      <c r="C102" s="204"/>
      <c r="D102" s="127"/>
      <c r="E102" s="66"/>
      <c r="F102" s="66"/>
      <c r="G102" s="66"/>
      <c r="H102" s="128"/>
      <c r="I102" s="66"/>
      <c r="J102" s="66"/>
      <c r="K102" s="133"/>
      <c r="L102" s="130"/>
      <c r="M102" s="126"/>
      <c r="N102" s="126"/>
      <c r="O102" s="132"/>
      <c r="P102" s="570"/>
      <c r="Q102" s="132"/>
      <c r="R102" s="133"/>
      <c r="S102" s="395"/>
      <c r="T102" s="65"/>
      <c r="U102" s="65"/>
      <c r="V102" s="65"/>
      <c r="W102" s="65"/>
      <c r="X102" s="133"/>
      <c r="Y102" s="146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</row>
    <row r="103" spans="2:36" s="129" customFormat="1" ht="21.75" customHeight="1">
      <c r="B103" s="204"/>
      <c r="C103" s="204"/>
      <c r="D103" s="127"/>
      <c r="E103" s="66"/>
      <c r="F103" s="66"/>
      <c r="G103" s="66"/>
      <c r="H103" s="128"/>
      <c r="I103" s="66"/>
      <c r="J103" s="66"/>
      <c r="K103" s="133"/>
      <c r="L103" s="130"/>
      <c r="M103" s="126"/>
      <c r="N103" s="126"/>
      <c r="O103" s="132"/>
      <c r="P103" s="570"/>
      <c r="Q103" s="132"/>
      <c r="R103" s="133"/>
      <c r="S103" s="395"/>
      <c r="T103" s="65"/>
      <c r="U103" s="65"/>
      <c r="V103" s="65"/>
      <c r="W103" s="65"/>
      <c r="X103" s="133"/>
      <c r="Y103" s="139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</row>
    <row r="104" spans="2:36" s="129" customFormat="1" ht="21.75" customHeight="1">
      <c r="B104" s="204"/>
      <c r="C104" s="204"/>
      <c r="D104" s="127"/>
      <c r="E104" s="66"/>
      <c r="F104" s="66"/>
      <c r="G104" s="66"/>
      <c r="H104" s="128"/>
      <c r="I104" s="66"/>
      <c r="J104" s="66"/>
      <c r="K104" s="133"/>
      <c r="L104" s="130"/>
      <c r="M104" s="126"/>
      <c r="N104" s="126"/>
      <c r="O104" s="132"/>
      <c r="P104" s="570"/>
      <c r="Q104" s="132"/>
      <c r="R104" s="133"/>
      <c r="S104" s="395"/>
      <c r="T104" s="65"/>
      <c r="U104" s="65"/>
      <c r="V104" s="65"/>
      <c r="W104" s="65"/>
      <c r="X104" s="133"/>
      <c r="Y104" s="139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</row>
    <row r="105" spans="2:36" s="129" customFormat="1" ht="21.75" customHeight="1">
      <c r="B105" s="204"/>
      <c r="C105" s="204"/>
      <c r="D105" s="127"/>
      <c r="E105" s="66"/>
      <c r="F105" s="66"/>
      <c r="G105" s="66"/>
      <c r="H105" s="128"/>
      <c r="I105" s="66"/>
      <c r="J105" s="66"/>
      <c r="K105" s="133"/>
      <c r="L105" s="130"/>
      <c r="M105" s="126"/>
      <c r="N105" s="126"/>
      <c r="O105" s="132"/>
      <c r="P105" s="570"/>
      <c r="Q105" s="132"/>
      <c r="R105" s="133"/>
      <c r="S105" s="395"/>
      <c r="T105" s="65"/>
      <c r="U105" s="65"/>
      <c r="V105" s="65"/>
      <c r="W105" s="65"/>
      <c r="X105" s="133"/>
      <c r="Y105" s="139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</row>
    <row r="106" spans="2:36" s="129" customFormat="1" ht="21.75" customHeight="1">
      <c r="B106" s="204"/>
      <c r="C106" s="204"/>
      <c r="D106" s="127"/>
      <c r="E106" s="66"/>
      <c r="F106" s="66"/>
      <c r="G106" s="66"/>
      <c r="H106" s="128"/>
      <c r="I106" s="66"/>
      <c r="J106" s="66"/>
      <c r="K106" s="133"/>
      <c r="L106" s="130"/>
      <c r="M106" s="126"/>
      <c r="N106" s="126"/>
      <c r="O106" s="132"/>
      <c r="P106" s="570"/>
      <c r="Q106" s="132"/>
      <c r="R106" s="133"/>
      <c r="S106" s="395"/>
      <c r="T106" s="65"/>
      <c r="U106" s="65"/>
      <c r="V106" s="65"/>
      <c r="W106" s="65"/>
      <c r="X106" s="133"/>
      <c r="Y106" s="139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</row>
    <row r="107" spans="2:36" s="129" customFormat="1" ht="21.75" customHeight="1">
      <c r="B107" s="204"/>
      <c r="C107" s="204"/>
      <c r="D107" s="127"/>
      <c r="E107" s="66"/>
      <c r="F107" s="66"/>
      <c r="G107" s="66"/>
      <c r="H107" s="128"/>
      <c r="I107" s="66"/>
      <c r="J107" s="66"/>
      <c r="K107" s="133"/>
      <c r="L107" s="130"/>
      <c r="M107" s="126"/>
      <c r="N107" s="126"/>
      <c r="O107" s="132"/>
      <c r="P107" s="570"/>
      <c r="Q107" s="132"/>
      <c r="R107" s="133"/>
      <c r="S107" s="395"/>
      <c r="T107" s="65"/>
      <c r="U107" s="65"/>
      <c r="V107" s="65"/>
      <c r="W107" s="65"/>
      <c r="X107" s="133"/>
      <c r="Y107" s="139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</row>
    <row r="108" spans="2:36" s="129" customFormat="1" ht="21.75" customHeight="1">
      <c r="B108" s="204"/>
      <c r="C108" s="204"/>
      <c r="D108" s="127"/>
      <c r="E108" s="66"/>
      <c r="F108" s="66"/>
      <c r="G108" s="66"/>
      <c r="H108" s="128"/>
      <c r="I108" s="66"/>
      <c r="J108" s="66"/>
      <c r="K108" s="133"/>
      <c r="L108" s="130"/>
      <c r="M108" s="126"/>
      <c r="N108" s="126"/>
      <c r="O108" s="132"/>
      <c r="P108" s="570"/>
      <c r="Q108" s="132"/>
      <c r="R108" s="133"/>
      <c r="S108" s="395"/>
      <c r="T108" s="65"/>
      <c r="U108" s="65"/>
      <c r="V108" s="65"/>
      <c r="W108" s="65"/>
      <c r="X108" s="133"/>
      <c r="Y108" s="139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</row>
    <row r="109" spans="2:36" s="129" customFormat="1" ht="21.75" customHeight="1">
      <c r="B109" s="204"/>
      <c r="C109" s="204"/>
      <c r="D109" s="127"/>
      <c r="E109" s="66"/>
      <c r="F109" s="66"/>
      <c r="G109" s="66"/>
      <c r="H109" s="128"/>
      <c r="I109" s="66"/>
      <c r="J109" s="66"/>
      <c r="K109" s="133"/>
      <c r="L109" s="130"/>
      <c r="M109" s="126"/>
      <c r="N109" s="126"/>
      <c r="O109" s="132"/>
      <c r="P109" s="570"/>
      <c r="Q109" s="132"/>
      <c r="R109" s="133"/>
      <c r="S109" s="395"/>
      <c r="T109" s="65"/>
      <c r="U109" s="65"/>
      <c r="V109" s="65"/>
      <c r="W109" s="65"/>
      <c r="X109" s="133"/>
      <c r="Y109" s="139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</row>
    <row r="110" spans="2:36" s="10" customFormat="1" ht="21.75" customHeight="1">
      <c r="B110" s="173"/>
      <c r="C110" s="173"/>
      <c r="D110" s="7"/>
      <c r="E110" s="8"/>
      <c r="F110" s="8"/>
      <c r="G110" s="8"/>
      <c r="H110" s="9"/>
      <c r="I110" s="8"/>
      <c r="J110" s="8"/>
      <c r="K110" s="341"/>
      <c r="L110" s="11"/>
      <c r="M110" s="13"/>
      <c r="N110" s="13"/>
      <c r="O110" s="14"/>
      <c r="P110" s="565"/>
      <c r="Q110" s="14"/>
      <c r="R110" s="15"/>
      <c r="S110" s="377"/>
      <c r="T110" s="16"/>
      <c r="U110" s="16"/>
      <c r="V110" s="16"/>
      <c r="W110" s="16"/>
      <c r="X110" s="15"/>
      <c r="Y110" s="139"/>
      <c r="Z110" s="16"/>
      <c r="AA110" s="16"/>
      <c r="AB110" s="16"/>
      <c r="AC110" s="16"/>
      <c r="AD110" s="16"/>
      <c r="AE110" s="134"/>
      <c r="AF110" s="134"/>
      <c r="AG110" s="134"/>
      <c r="AH110" s="134"/>
      <c r="AI110" s="134"/>
      <c r="AJ110" s="134"/>
    </row>
    <row r="111" spans="2:36" s="10" customFormat="1" ht="21.75" customHeight="1">
      <c r="B111" s="173"/>
      <c r="C111" s="173"/>
      <c r="D111" s="7"/>
      <c r="E111" s="8"/>
      <c r="F111" s="8"/>
      <c r="G111" s="8"/>
      <c r="H111" s="9"/>
      <c r="I111" s="8"/>
      <c r="J111" s="8"/>
      <c r="K111" s="341"/>
      <c r="L111" s="11"/>
      <c r="M111" s="13"/>
      <c r="N111" s="13"/>
      <c r="O111" s="14"/>
      <c r="P111" s="565"/>
      <c r="Q111" s="14"/>
      <c r="R111" s="15"/>
      <c r="S111" s="377"/>
      <c r="T111" s="16"/>
      <c r="U111" s="16"/>
      <c r="V111" s="16"/>
      <c r="W111" s="16"/>
      <c r="X111" s="15"/>
      <c r="Y111" s="139"/>
      <c r="Z111" s="16"/>
      <c r="AA111" s="16"/>
      <c r="AB111" s="16"/>
      <c r="AC111" s="16"/>
      <c r="AD111" s="16"/>
      <c r="AE111" s="134"/>
      <c r="AF111" s="134"/>
      <c r="AG111" s="134"/>
      <c r="AH111" s="134"/>
      <c r="AI111" s="134"/>
      <c r="AJ111" s="134"/>
    </row>
    <row r="112" spans="2:36" s="10" customFormat="1" ht="21.75" customHeight="1">
      <c r="B112" s="173"/>
      <c r="C112" s="173"/>
      <c r="D112" s="7"/>
      <c r="E112" s="8"/>
      <c r="F112" s="8"/>
      <c r="G112" s="8"/>
      <c r="H112" s="9"/>
      <c r="I112" s="8"/>
      <c r="J112" s="8"/>
      <c r="K112" s="341"/>
      <c r="L112" s="11"/>
      <c r="M112" s="13"/>
      <c r="N112" s="13"/>
      <c r="O112" s="14"/>
      <c r="P112" s="565"/>
      <c r="Q112" s="14"/>
      <c r="R112" s="15"/>
      <c r="S112" s="377"/>
      <c r="T112" s="16"/>
      <c r="U112" s="16"/>
      <c r="V112" s="16"/>
      <c r="W112" s="16"/>
      <c r="X112" s="15"/>
      <c r="Y112" s="139"/>
      <c r="Z112" s="16"/>
      <c r="AA112" s="16"/>
      <c r="AB112" s="16"/>
      <c r="AC112" s="16"/>
      <c r="AD112" s="16"/>
      <c r="AE112" s="134"/>
      <c r="AF112" s="134"/>
      <c r="AG112" s="134"/>
      <c r="AH112" s="134"/>
      <c r="AI112" s="134"/>
      <c r="AJ112" s="134"/>
    </row>
    <row r="113" spans="2:36" s="10" customFormat="1" ht="21.75" customHeight="1">
      <c r="B113" s="173"/>
      <c r="C113" s="173"/>
      <c r="D113" s="7"/>
      <c r="E113" s="8"/>
      <c r="F113" s="8"/>
      <c r="G113" s="8"/>
      <c r="H113" s="9"/>
      <c r="I113" s="8"/>
      <c r="J113" s="8"/>
      <c r="K113" s="341"/>
      <c r="L113" s="11"/>
      <c r="M113" s="13"/>
      <c r="N113" s="13"/>
      <c r="O113" s="14"/>
      <c r="P113" s="565"/>
      <c r="Q113" s="14"/>
      <c r="R113" s="15"/>
      <c r="S113" s="377"/>
      <c r="T113" s="16"/>
      <c r="U113" s="16"/>
      <c r="V113" s="16"/>
      <c r="W113" s="16"/>
      <c r="X113" s="15"/>
      <c r="Y113" s="139"/>
      <c r="Z113" s="16"/>
      <c r="AA113" s="16"/>
      <c r="AB113" s="16"/>
      <c r="AC113" s="16"/>
      <c r="AD113" s="16"/>
      <c r="AE113" s="134"/>
      <c r="AF113" s="134"/>
      <c r="AG113" s="134"/>
      <c r="AH113" s="134"/>
      <c r="AI113" s="134"/>
      <c r="AJ113" s="134"/>
    </row>
    <row r="114" spans="2:36" s="10" customFormat="1" ht="21.75" customHeight="1">
      <c r="B114" s="173"/>
      <c r="C114" s="173"/>
      <c r="D114" s="7"/>
      <c r="E114" s="8"/>
      <c r="F114" s="8"/>
      <c r="G114" s="8"/>
      <c r="H114" s="9"/>
      <c r="I114" s="8"/>
      <c r="J114" s="8"/>
      <c r="K114" s="341"/>
      <c r="L114" s="11"/>
      <c r="M114" s="13"/>
      <c r="N114" s="13"/>
      <c r="O114" s="14"/>
      <c r="P114" s="565"/>
      <c r="Q114" s="14"/>
      <c r="R114" s="15"/>
      <c r="S114" s="377"/>
      <c r="T114" s="16"/>
      <c r="U114" s="16"/>
      <c r="V114" s="16"/>
      <c r="W114" s="16"/>
      <c r="X114" s="15"/>
      <c r="Y114" s="139"/>
      <c r="Z114" s="16"/>
      <c r="AA114" s="16"/>
      <c r="AB114" s="16"/>
      <c r="AC114" s="16"/>
      <c r="AD114" s="16"/>
      <c r="AE114" s="134"/>
      <c r="AF114" s="134"/>
      <c r="AG114" s="134"/>
      <c r="AH114" s="134"/>
      <c r="AI114" s="134"/>
      <c r="AJ114" s="134"/>
    </row>
    <row r="115" spans="2:36" s="10" customFormat="1" ht="21.75" customHeight="1">
      <c r="B115" s="173"/>
      <c r="C115" s="173"/>
      <c r="D115" s="7"/>
      <c r="E115" s="8"/>
      <c r="F115" s="8"/>
      <c r="G115" s="8"/>
      <c r="H115" s="9"/>
      <c r="I115" s="8"/>
      <c r="J115" s="8"/>
      <c r="K115" s="341"/>
      <c r="L115" s="11"/>
      <c r="M115" s="13"/>
      <c r="N115" s="13"/>
      <c r="O115" s="14"/>
      <c r="P115" s="565"/>
      <c r="Q115" s="14"/>
      <c r="R115" s="15"/>
      <c r="S115" s="377"/>
      <c r="T115" s="16"/>
      <c r="U115" s="16"/>
      <c r="V115" s="16"/>
      <c r="W115" s="16"/>
      <c r="X115" s="15"/>
      <c r="Y115" s="139"/>
      <c r="Z115" s="16"/>
      <c r="AA115" s="16"/>
      <c r="AB115" s="16"/>
      <c r="AC115" s="16"/>
      <c r="AD115" s="16"/>
      <c r="AE115" s="134"/>
      <c r="AF115" s="134"/>
      <c r="AG115" s="134"/>
      <c r="AH115" s="134"/>
      <c r="AI115" s="134"/>
      <c r="AJ115" s="134"/>
    </row>
    <row r="116" spans="2:36" s="10" customFormat="1" ht="21.75" customHeight="1">
      <c r="B116" s="173"/>
      <c r="C116" s="173"/>
      <c r="D116" s="7"/>
      <c r="E116" s="8"/>
      <c r="F116" s="8"/>
      <c r="G116" s="8"/>
      <c r="H116" s="9"/>
      <c r="I116" s="8"/>
      <c r="J116" s="8"/>
      <c r="K116" s="341"/>
      <c r="L116" s="11"/>
      <c r="M116" s="13"/>
      <c r="N116" s="13"/>
      <c r="O116" s="14"/>
      <c r="P116" s="565"/>
      <c r="Q116" s="14"/>
      <c r="R116" s="15"/>
      <c r="S116" s="377"/>
      <c r="T116" s="16"/>
      <c r="U116" s="16"/>
      <c r="V116" s="16"/>
      <c r="W116" s="16"/>
      <c r="X116" s="15"/>
      <c r="Y116" s="139"/>
      <c r="Z116" s="16"/>
      <c r="AA116" s="16"/>
      <c r="AB116" s="16"/>
      <c r="AC116" s="16"/>
      <c r="AD116" s="16"/>
      <c r="AE116" s="134"/>
      <c r="AF116" s="134"/>
      <c r="AG116" s="134"/>
      <c r="AH116" s="134"/>
      <c r="AI116" s="134"/>
      <c r="AJ116" s="134"/>
    </row>
  </sheetData>
  <mergeCells count="18">
    <mergeCell ref="T18:W18"/>
    <mergeCell ref="T46:W46"/>
    <mergeCell ref="U4:U5"/>
    <mergeCell ref="V4:V5"/>
    <mergeCell ref="B1:X1"/>
    <mergeCell ref="B2:X2"/>
    <mergeCell ref="D51:M51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38"/>
  <sheetViews>
    <sheetView view="pageBreakPreview" topLeftCell="B1" zoomScale="80" zoomScaleSheetLayoutView="80" workbookViewId="0">
      <pane ySplit="6" topLeftCell="A56" activePane="bottomLeft" state="frozen"/>
      <selection activeCell="C69" sqref="C69"/>
      <selection pane="bottomLeft" activeCell="C69" sqref="C69"/>
    </sheetView>
  </sheetViews>
  <sheetFormatPr defaultRowHeight="23.25"/>
  <cols>
    <col min="1" max="1" width="7.5" style="115" hidden="1" customWidth="1"/>
    <col min="2" max="3" width="3.375" style="173" customWidth="1"/>
    <col min="4" max="4" width="50.625" style="575" customWidth="1"/>
    <col min="5" max="6" width="9.625" style="134" customWidth="1"/>
    <col min="7" max="7" width="11" style="134" customWidth="1"/>
    <col min="8" max="9" width="9.625" style="134" customWidth="1"/>
    <col min="10" max="10" width="11" style="134" customWidth="1"/>
    <col min="11" max="11" width="9.875" style="134" bestFit="1" customWidth="1"/>
    <col min="12" max="12" width="8.125" style="11" customWidth="1"/>
    <col min="13" max="13" width="12.875" style="12" customWidth="1"/>
    <col min="14" max="14" width="5.5" style="13" customWidth="1"/>
    <col min="15" max="15" width="5.5" style="14" customWidth="1"/>
    <col min="16" max="16" width="5.5" style="12" customWidth="1"/>
    <col min="17" max="17" width="6.75" style="12" bestFit="1" customWidth="1"/>
    <col min="18" max="19" width="7.625" style="15" customWidth="1"/>
    <col min="20" max="20" width="11" style="16" customWidth="1"/>
    <col min="21" max="23" width="9.875" style="16" customWidth="1"/>
    <col min="24" max="25" width="7.625" style="15" customWidth="1"/>
    <col min="26" max="26" width="7.125" style="16" bestFit="1" customWidth="1"/>
    <col min="27" max="27" width="9" style="653"/>
    <col min="28" max="29" width="9" style="16"/>
    <col min="30" max="16384" width="9" style="134"/>
  </cols>
  <sheetData>
    <row r="1" spans="1:29" s="1330" customFormat="1" ht="29.25" customHeight="1">
      <c r="A1" s="1340"/>
      <c r="B1" s="1341"/>
      <c r="C1" s="2436" t="s">
        <v>229</v>
      </c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  <c r="AA1" s="1342"/>
    </row>
    <row r="2" spans="1:29" s="1334" customFormat="1" ht="29.25" customHeight="1">
      <c r="A2" s="1343"/>
      <c r="B2" s="1344"/>
      <c r="C2" s="2436" t="s">
        <v>230</v>
      </c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  <c r="AA2" s="1345"/>
    </row>
    <row r="3" spans="1:29" ht="27.75" customHeight="1">
      <c r="AB3" s="134"/>
      <c r="AC3" s="134"/>
    </row>
    <row r="4" spans="1:29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</row>
    <row r="5" spans="1:29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</row>
    <row r="6" spans="1:29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</row>
    <row r="7" spans="1:29" s="50" customFormat="1">
      <c r="A7" s="99"/>
      <c r="B7" s="206"/>
      <c r="C7" s="206"/>
      <c r="D7" s="42" t="s">
        <v>27</v>
      </c>
      <c r="E7" s="43"/>
      <c r="F7" s="43"/>
      <c r="G7" s="43"/>
      <c r="H7" s="43"/>
      <c r="I7" s="43"/>
      <c r="J7" s="43"/>
      <c r="K7" s="43"/>
      <c r="L7" s="45"/>
      <c r="M7" s="46"/>
      <c r="N7" s="40"/>
      <c r="O7" s="47"/>
      <c r="P7" s="48"/>
      <c r="Q7" s="49"/>
      <c r="R7" s="44"/>
      <c r="S7" s="44"/>
      <c r="T7" s="46"/>
      <c r="U7" s="46"/>
      <c r="V7" s="46"/>
      <c r="W7" s="46"/>
      <c r="X7" s="44"/>
      <c r="Y7" s="44"/>
      <c r="AA7" s="654"/>
    </row>
    <row r="8" spans="1:29" s="78" customFormat="1">
      <c r="A8" s="67" t="s">
        <v>28</v>
      </c>
      <c r="B8" s="208">
        <v>1</v>
      </c>
      <c r="C8" s="208">
        <v>1</v>
      </c>
      <c r="D8" s="54" t="s">
        <v>237</v>
      </c>
      <c r="E8" s="70"/>
      <c r="F8" s="119"/>
      <c r="G8" s="238">
        <v>4200</v>
      </c>
      <c r="H8" s="119"/>
      <c r="I8" s="72"/>
      <c r="J8" s="91">
        <v>3850</v>
      </c>
      <c r="K8" s="559">
        <f>SUM(G8-J8)</f>
        <v>350</v>
      </c>
      <c r="L8" s="117" t="s">
        <v>104</v>
      </c>
      <c r="M8" s="117" t="s">
        <v>119</v>
      </c>
      <c r="N8" s="919">
        <v>20</v>
      </c>
      <c r="O8" s="75" t="s">
        <v>31</v>
      </c>
      <c r="P8" s="92">
        <v>10</v>
      </c>
      <c r="Q8" s="93" t="s">
        <v>31</v>
      </c>
      <c r="R8" s="68">
        <v>80</v>
      </c>
      <c r="S8" s="391">
        <v>94</v>
      </c>
      <c r="T8" s="185" t="s">
        <v>131</v>
      </c>
      <c r="U8" s="185" t="s">
        <v>170</v>
      </c>
      <c r="V8" s="185" t="s">
        <v>170</v>
      </c>
      <c r="W8" s="185" t="s">
        <v>170</v>
      </c>
      <c r="X8" s="68" t="s">
        <v>36</v>
      </c>
      <c r="Y8" s="163" t="s">
        <v>170</v>
      </c>
      <c r="AA8" s="656" t="s">
        <v>1244</v>
      </c>
    </row>
    <row r="9" spans="1:29" s="94" customFormat="1">
      <c r="A9" s="67" t="s">
        <v>28</v>
      </c>
      <c r="B9" s="208">
        <v>2</v>
      </c>
      <c r="C9" s="208">
        <v>2</v>
      </c>
      <c r="D9" s="120" t="s">
        <v>232</v>
      </c>
      <c r="E9" s="90">
        <v>70000</v>
      </c>
      <c r="F9" s="67"/>
      <c r="G9" s="67"/>
      <c r="H9" s="659" t="s">
        <v>1353</v>
      </c>
      <c r="I9" s="67"/>
      <c r="J9" s="67"/>
      <c r="K9" s="559">
        <v>0</v>
      </c>
      <c r="L9" s="73" t="s">
        <v>30</v>
      </c>
      <c r="M9" s="117" t="s">
        <v>1667</v>
      </c>
      <c r="N9" s="592">
        <v>35</v>
      </c>
      <c r="O9" s="75" t="s">
        <v>31</v>
      </c>
      <c r="P9" s="92">
        <v>39</v>
      </c>
      <c r="Q9" s="93" t="s">
        <v>31</v>
      </c>
      <c r="R9" s="68">
        <v>80</v>
      </c>
      <c r="S9" s="68">
        <v>81.91</v>
      </c>
      <c r="T9" s="185" t="s">
        <v>170</v>
      </c>
      <c r="U9" s="185" t="s">
        <v>170</v>
      </c>
      <c r="V9" s="185" t="s">
        <v>131</v>
      </c>
      <c r="W9" s="185" t="s">
        <v>131</v>
      </c>
      <c r="X9" s="62" t="s">
        <v>41</v>
      </c>
      <c r="Y9" s="163" t="s">
        <v>170</v>
      </c>
      <c r="AA9" s="655" t="s">
        <v>1244</v>
      </c>
    </row>
    <row r="10" spans="1:29" s="65" customFormat="1" ht="21.75" customHeight="1">
      <c r="A10" s="64" t="s">
        <v>28</v>
      </c>
      <c r="B10" s="208">
        <v>3</v>
      </c>
      <c r="C10" s="208">
        <v>3</v>
      </c>
      <c r="D10" s="54" t="s">
        <v>233</v>
      </c>
      <c r="E10" s="55">
        <v>80000</v>
      </c>
      <c r="F10" s="64"/>
      <c r="G10" s="64"/>
      <c r="H10" s="83">
        <v>79089</v>
      </c>
      <c r="I10" s="64"/>
      <c r="J10" s="64"/>
      <c r="K10" s="451">
        <f>SUM(E10-H10)</f>
        <v>911</v>
      </c>
      <c r="L10" s="98" t="s">
        <v>30</v>
      </c>
      <c r="M10" s="98" t="s">
        <v>1526</v>
      </c>
      <c r="N10" s="59">
        <v>90</v>
      </c>
      <c r="O10" s="85" t="s">
        <v>31</v>
      </c>
      <c r="P10" s="61">
        <v>90</v>
      </c>
      <c r="Q10" s="60" t="s">
        <v>31</v>
      </c>
      <c r="R10" s="62">
        <v>80</v>
      </c>
      <c r="S10" s="1043" t="s">
        <v>1353</v>
      </c>
      <c r="T10" s="64"/>
      <c r="U10" s="185" t="s">
        <v>170</v>
      </c>
      <c r="V10" s="185" t="s">
        <v>131</v>
      </c>
      <c r="W10" s="185" t="s">
        <v>131</v>
      </c>
      <c r="X10" s="62" t="s">
        <v>56</v>
      </c>
      <c r="Y10" s="163" t="s">
        <v>170</v>
      </c>
      <c r="AA10" s="388" t="s">
        <v>1244</v>
      </c>
    </row>
    <row r="11" spans="1:29" s="65" customFormat="1">
      <c r="A11" s="64" t="s">
        <v>28</v>
      </c>
      <c r="B11" s="208">
        <v>4</v>
      </c>
      <c r="C11" s="208">
        <v>4</v>
      </c>
      <c r="D11" s="54" t="s">
        <v>234</v>
      </c>
      <c r="E11" s="55">
        <v>35000</v>
      </c>
      <c r="F11" s="64"/>
      <c r="G11" s="64"/>
      <c r="H11" s="83">
        <v>27390</v>
      </c>
      <c r="I11" s="64"/>
      <c r="J11" s="64"/>
      <c r="K11" s="451">
        <f>SUM(E11-H11)</f>
        <v>7610</v>
      </c>
      <c r="L11" s="57" t="s">
        <v>30</v>
      </c>
      <c r="M11" s="117" t="s">
        <v>1528</v>
      </c>
      <c r="N11" s="993">
        <v>60</v>
      </c>
      <c r="O11" s="85" t="s">
        <v>31</v>
      </c>
      <c r="P11" s="92">
        <v>50</v>
      </c>
      <c r="Q11" s="60" t="s">
        <v>31</v>
      </c>
      <c r="R11" s="62">
        <v>80</v>
      </c>
      <c r="S11" s="68">
        <v>86.91</v>
      </c>
      <c r="T11" s="163" t="s">
        <v>131</v>
      </c>
      <c r="U11" s="185" t="s">
        <v>170</v>
      </c>
      <c r="V11" s="185" t="s">
        <v>170</v>
      </c>
      <c r="W11" s="185" t="s">
        <v>170</v>
      </c>
      <c r="X11" s="62" t="s">
        <v>59</v>
      </c>
      <c r="Y11" s="163" t="s">
        <v>170</v>
      </c>
      <c r="Z11" s="65" t="s">
        <v>33</v>
      </c>
      <c r="AA11" s="65" t="s">
        <v>1244</v>
      </c>
    </row>
    <row r="12" spans="1:29" s="115" customFormat="1" ht="21.75" customHeight="1">
      <c r="A12" s="114" t="s">
        <v>28</v>
      </c>
      <c r="B12" s="208">
        <v>5</v>
      </c>
      <c r="C12" s="208">
        <v>5</v>
      </c>
      <c r="D12" s="54" t="s">
        <v>235</v>
      </c>
      <c r="E12" s="55">
        <v>30000</v>
      </c>
      <c r="F12" s="114"/>
      <c r="G12" s="114"/>
      <c r="H12" s="181">
        <v>19330</v>
      </c>
      <c r="I12" s="114"/>
      <c r="J12" s="114"/>
      <c r="K12" s="451">
        <f>SUM(E12-H12)</f>
        <v>10670</v>
      </c>
      <c r="L12" s="107" t="s">
        <v>236</v>
      </c>
      <c r="M12" s="857">
        <v>20898</v>
      </c>
      <c r="N12" s="109">
        <v>60</v>
      </c>
      <c r="O12" s="110" t="s">
        <v>31</v>
      </c>
      <c r="P12" s="111">
        <v>66</v>
      </c>
      <c r="Q12" s="110" t="s">
        <v>31</v>
      </c>
      <c r="R12" s="112">
        <v>80</v>
      </c>
      <c r="S12" s="1035" t="s">
        <v>1353</v>
      </c>
      <c r="T12" s="182"/>
      <c r="U12" s="185" t="s">
        <v>170</v>
      </c>
      <c r="V12" s="182" t="s">
        <v>131</v>
      </c>
      <c r="W12" s="182" t="s">
        <v>131</v>
      </c>
      <c r="X12" s="112" t="s">
        <v>32</v>
      </c>
      <c r="Y12" s="163" t="s">
        <v>170</v>
      </c>
      <c r="Z12" s="115" t="s">
        <v>33</v>
      </c>
      <c r="AA12" s="657" t="s">
        <v>1244</v>
      </c>
    </row>
    <row r="13" spans="1:29" s="78" customFormat="1">
      <c r="A13" s="67" t="s">
        <v>28</v>
      </c>
      <c r="B13" s="208">
        <v>6</v>
      </c>
      <c r="C13" s="208">
        <v>6</v>
      </c>
      <c r="D13" s="54" t="s">
        <v>238</v>
      </c>
      <c r="E13" s="70"/>
      <c r="F13" s="119"/>
      <c r="G13" s="238">
        <v>4000</v>
      </c>
      <c r="H13" s="119"/>
      <c r="I13" s="72"/>
      <c r="J13" s="72"/>
      <c r="K13" s="72"/>
      <c r="L13" s="117" t="s">
        <v>30</v>
      </c>
      <c r="M13" s="117" t="s">
        <v>1221</v>
      </c>
      <c r="N13" s="592">
        <v>50</v>
      </c>
      <c r="O13" s="75" t="s">
        <v>31</v>
      </c>
      <c r="P13" s="92">
        <v>82</v>
      </c>
      <c r="Q13" s="93" t="s">
        <v>31</v>
      </c>
      <c r="R13" s="68">
        <v>80</v>
      </c>
      <c r="S13" s="68">
        <v>95.31</v>
      </c>
      <c r="T13" s="185" t="s">
        <v>170</v>
      </c>
      <c r="U13" s="185" t="s">
        <v>170</v>
      </c>
      <c r="V13" s="185" t="s">
        <v>170</v>
      </c>
      <c r="W13" s="182" t="s">
        <v>131</v>
      </c>
      <c r="X13" s="68" t="s">
        <v>36</v>
      </c>
      <c r="Y13" s="163" t="s">
        <v>170</v>
      </c>
      <c r="AA13" s="656" t="s">
        <v>1244</v>
      </c>
    </row>
    <row r="14" spans="1:29" s="78" customFormat="1">
      <c r="A14" s="67" t="s">
        <v>28</v>
      </c>
      <c r="B14" s="208">
        <v>7</v>
      </c>
      <c r="C14" s="208">
        <v>7</v>
      </c>
      <c r="D14" s="54" t="s">
        <v>239</v>
      </c>
      <c r="E14" s="70"/>
      <c r="F14" s="119"/>
      <c r="G14" s="238">
        <v>18500</v>
      </c>
      <c r="H14" s="119"/>
      <c r="I14" s="72"/>
      <c r="J14" s="72"/>
      <c r="K14" s="72"/>
      <c r="L14" s="117" t="s">
        <v>30</v>
      </c>
      <c r="M14" s="74"/>
      <c r="N14" s="592">
        <v>50</v>
      </c>
      <c r="O14" s="75" t="s">
        <v>31</v>
      </c>
      <c r="P14" s="76"/>
      <c r="Q14" s="77"/>
      <c r="R14" s="68">
        <v>80</v>
      </c>
      <c r="S14" s="445"/>
      <c r="T14" s="72"/>
      <c r="U14" s="72"/>
      <c r="V14" s="72"/>
      <c r="W14" s="72"/>
      <c r="X14" s="68" t="s">
        <v>36</v>
      </c>
      <c r="Y14" s="185" t="s">
        <v>131</v>
      </c>
      <c r="AA14" s="656" t="s">
        <v>1253</v>
      </c>
    </row>
    <row r="15" spans="1:29" s="50" customFormat="1">
      <c r="A15" s="99"/>
      <c r="B15" s="206"/>
      <c r="C15" s="206"/>
      <c r="D15" s="42" t="s">
        <v>38</v>
      </c>
      <c r="E15" s="43"/>
      <c r="F15" s="43"/>
      <c r="G15" s="43"/>
      <c r="H15" s="43"/>
      <c r="I15" s="43"/>
      <c r="J15" s="43"/>
      <c r="K15" s="43"/>
      <c r="L15" s="45"/>
      <c r="M15" s="46"/>
      <c r="N15" s="40"/>
      <c r="O15" s="47"/>
      <c r="P15" s="48"/>
      <c r="Q15" s="49"/>
      <c r="R15" s="44"/>
      <c r="S15" s="44"/>
      <c r="T15" s="46"/>
      <c r="U15" s="46"/>
      <c r="V15" s="46"/>
      <c r="W15" s="46"/>
      <c r="X15" s="44"/>
      <c r="Y15" s="44"/>
      <c r="AA15" s="654"/>
    </row>
    <row r="16" spans="1:29" s="65" customFormat="1" ht="46.5">
      <c r="A16" s="64" t="s">
        <v>39</v>
      </c>
      <c r="B16" s="171">
        <v>8</v>
      </c>
      <c r="C16" s="171">
        <v>1</v>
      </c>
      <c r="D16" s="54" t="s">
        <v>248</v>
      </c>
      <c r="E16" s="55">
        <v>40000</v>
      </c>
      <c r="F16" s="64"/>
      <c r="G16" s="64"/>
      <c r="H16" s="83">
        <v>27930</v>
      </c>
      <c r="I16" s="64"/>
      <c r="J16" s="64"/>
      <c r="K16" s="451">
        <f>SUM(E16-H16)</f>
        <v>12070</v>
      </c>
      <c r="L16" s="57" t="s">
        <v>44</v>
      </c>
      <c r="M16" s="149" t="s">
        <v>1252</v>
      </c>
      <c r="N16" s="918">
        <v>60</v>
      </c>
      <c r="O16" s="85" t="s">
        <v>31</v>
      </c>
      <c r="P16" s="61">
        <v>60</v>
      </c>
      <c r="Q16" s="60" t="s">
        <v>31</v>
      </c>
      <c r="R16" s="62">
        <v>80</v>
      </c>
      <c r="S16" s="1043" t="s">
        <v>1353</v>
      </c>
      <c r="T16" s="163" t="s">
        <v>131</v>
      </c>
      <c r="U16" s="163" t="s">
        <v>170</v>
      </c>
      <c r="V16" s="163" t="s">
        <v>131</v>
      </c>
      <c r="W16" s="163" t="s">
        <v>131</v>
      </c>
      <c r="X16" s="62" t="s">
        <v>59</v>
      </c>
      <c r="Y16" s="163" t="s">
        <v>170</v>
      </c>
      <c r="Z16" s="65" t="s">
        <v>33</v>
      </c>
      <c r="AA16" s="388" t="s">
        <v>1244</v>
      </c>
    </row>
    <row r="17" spans="1:27" s="115" customFormat="1" ht="21.75" customHeight="1">
      <c r="A17" s="114" t="s">
        <v>39</v>
      </c>
      <c r="B17" s="171">
        <v>9</v>
      </c>
      <c r="C17" s="171">
        <v>2</v>
      </c>
      <c r="D17" s="193" t="s">
        <v>249</v>
      </c>
      <c r="E17" s="55">
        <v>50000</v>
      </c>
      <c r="F17" s="114"/>
      <c r="G17" s="114"/>
      <c r="H17" s="181">
        <v>29426</v>
      </c>
      <c r="I17" s="114"/>
      <c r="J17" s="114"/>
      <c r="K17" s="451">
        <f>SUM(E17-H17)</f>
        <v>20574</v>
      </c>
      <c r="L17" s="107" t="s">
        <v>44</v>
      </c>
      <c r="M17" s="1425" t="s">
        <v>1529</v>
      </c>
      <c r="N17" s="1426">
        <v>30</v>
      </c>
      <c r="O17" s="1427" t="s">
        <v>31</v>
      </c>
      <c r="P17" s="1428">
        <v>33</v>
      </c>
      <c r="Q17" s="1427" t="s">
        <v>31</v>
      </c>
      <c r="R17" s="1429">
        <v>80</v>
      </c>
      <c r="S17" s="1430">
        <v>82.8</v>
      </c>
      <c r="T17" s="163" t="s">
        <v>170</v>
      </c>
      <c r="U17" s="163" t="s">
        <v>170</v>
      </c>
      <c r="V17" s="163" t="s">
        <v>170</v>
      </c>
      <c r="W17" s="163" t="s">
        <v>170</v>
      </c>
      <c r="X17" s="112" t="s">
        <v>32</v>
      </c>
      <c r="Y17" s="163" t="s">
        <v>170</v>
      </c>
      <c r="Z17" s="115" t="s">
        <v>42</v>
      </c>
      <c r="AA17" s="657" t="s">
        <v>1244</v>
      </c>
    </row>
    <row r="18" spans="1:27" s="115" customFormat="1">
      <c r="A18" s="114" t="s">
        <v>39</v>
      </c>
      <c r="B18" s="171">
        <v>10</v>
      </c>
      <c r="C18" s="171">
        <v>3</v>
      </c>
      <c r="D18" s="153" t="s">
        <v>250</v>
      </c>
      <c r="E18" s="220"/>
      <c r="F18" s="220">
        <v>100000</v>
      </c>
      <c r="G18" s="114"/>
      <c r="H18" s="114"/>
      <c r="I18" s="91">
        <v>100000</v>
      </c>
      <c r="J18" s="114"/>
      <c r="K18" s="554">
        <f>SUM(F18-I18)</f>
        <v>0</v>
      </c>
      <c r="L18" s="107" t="s">
        <v>44</v>
      </c>
      <c r="M18" s="107" t="s">
        <v>1423</v>
      </c>
      <c r="N18" s="926">
        <v>450</v>
      </c>
      <c r="O18" s="110" t="s">
        <v>31</v>
      </c>
      <c r="P18" s="111">
        <v>450</v>
      </c>
      <c r="Q18" s="110" t="s">
        <v>31</v>
      </c>
      <c r="R18" s="112">
        <v>80</v>
      </c>
      <c r="S18" s="1035" t="s">
        <v>1353</v>
      </c>
      <c r="T18" s="163"/>
      <c r="U18" s="163" t="s">
        <v>131</v>
      </c>
      <c r="V18" s="163" t="s">
        <v>131</v>
      </c>
      <c r="W18" s="163" t="s">
        <v>131</v>
      </c>
      <c r="X18" s="62" t="s">
        <v>32</v>
      </c>
      <c r="Y18" s="163" t="s">
        <v>170</v>
      </c>
      <c r="AA18" s="657" t="s">
        <v>1244</v>
      </c>
    </row>
    <row r="19" spans="1:27" s="65" customFormat="1" ht="46.5">
      <c r="A19" s="64" t="s">
        <v>39</v>
      </c>
      <c r="B19" s="171">
        <v>11</v>
      </c>
      <c r="C19" s="171">
        <v>4</v>
      </c>
      <c r="D19" s="86" t="s">
        <v>1527</v>
      </c>
      <c r="E19" s="55">
        <v>36000</v>
      </c>
      <c r="F19" s="64"/>
      <c r="G19" s="64"/>
      <c r="H19" s="83">
        <v>27080</v>
      </c>
      <c r="I19" s="64"/>
      <c r="J19" s="64"/>
      <c r="K19" s="451">
        <f>SUM(E19-H19)</f>
        <v>8920</v>
      </c>
      <c r="L19" s="57" t="s">
        <v>44</v>
      </c>
      <c r="M19" s="857">
        <v>20849</v>
      </c>
      <c r="N19" s="993">
        <v>65</v>
      </c>
      <c r="O19" s="85" t="s">
        <v>31</v>
      </c>
      <c r="P19" s="993">
        <v>65</v>
      </c>
      <c r="Q19" s="847" t="s">
        <v>31</v>
      </c>
      <c r="R19" s="62">
        <v>80</v>
      </c>
      <c r="S19" s="68">
        <v>82.28</v>
      </c>
      <c r="T19" s="163" t="s">
        <v>170</v>
      </c>
      <c r="U19" s="163" t="s">
        <v>170</v>
      </c>
      <c r="V19" s="163" t="s">
        <v>170</v>
      </c>
      <c r="W19" s="163" t="s">
        <v>170</v>
      </c>
      <c r="X19" s="62" t="s">
        <v>41</v>
      </c>
      <c r="Y19" s="163" t="s">
        <v>170</v>
      </c>
      <c r="Z19" s="65" t="s">
        <v>33</v>
      </c>
      <c r="AA19" s="388" t="s">
        <v>1244</v>
      </c>
    </row>
    <row r="20" spans="1:27" s="65" customFormat="1">
      <c r="A20" s="64" t="s">
        <v>39</v>
      </c>
      <c r="B20" s="171">
        <v>12</v>
      </c>
      <c r="C20" s="171">
        <v>5</v>
      </c>
      <c r="D20" s="86" t="s">
        <v>240</v>
      </c>
      <c r="E20" s="55">
        <v>20000</v>
      </c>
      <c r="F20" s="64"/>
      <c r="G20" s="64"/>
      <c r="H20" s="64"/>
      <c r="I20" s="64"/>
      <c r="J20" s="64"/>
      <c r="K20" s="64"/>
      <c r="L20" s="57" t="s">
        <v>44</v>
      </c>
      <c r="M20" s="64" t="s">
        <v>1668</v>
      </c>
      <c r="N20" s="59">
        <v>1</v>
      </c>
      <c r="O20" s="85" t="s">
        <v>241</v>
      </c>
      <c r="P20" s="61"/>
      <c r="Q20" s="60"/>
      <c r="R20" s="62">
        <v>80</v>
      </c>
      <c r="S20" s="62"/>
      <c r="T20" s="64"/>
      <c r="U20" s="64"/>
      <c r="V20" s="64"/>
      <c r="W20" s="64"/>
      <c r="X20" s="62" t="s">
        <v>41</v>
      </c>
      <c r="Y20" s="163" t="s">
        <v>170</v>
      </c>
      <c r="AA20" s="388"/>
    </row>
    <row r="21" spans="1:27" s="65" customFormat="1" ht="48" customHeight="1">
      <c r="A21" s="64" t="s">
        <v>39</v>
      </c>
      <c r="B21" s="171">
        <v>13</v>
      </c>
      <c r="C21" s="171">
        <v>6</v>
      </c>
      <c r="D21" s="86" t="s">
        <v>1424</v>
      </c>
      <c r="E21" s="96">
        <v>145000</v>
      </c>
      <c r="F21" s="64"/>
      <c r="G21" s="64"/>
      <c r="H21" s="659">
        <v>145000</v>
      </c>
      <c r="I21" s="64"/>
      <c r="J21" s="64"/>
      <c r="K21" s="451">
        <f>SUM(E21-H21)</f>
        <v>0</v>
      </c>
      <c r="L21" s="57" t="s">
        <v>44</v>
      </c>
      <c r="M21" s="98" t="s">
        <v>1423</v>
      </c>
      <c r="N21" s="59">
        <v>250</v>
      </c>
      <c r="O21" s="85" t="s">
        <v>31</v>
      </c>
      <c r="P21" s="1002">
        <v>250</v>
      </c>
      <c r="Q21" s="60" t="s">
        <v>31</v>
      </c>
      <c r="R21" s="62">
        <v>80</v>
      </c>
      <c r="S21" s="1035" t="s">
        <v>1353</v>
      </c>
      <c r="T21" s="64"/>
      <c r="U21" s="163" t="s">
        <v>131</v>
      </c>
      <c r="V21" s="163" t="s">
        <v>131</v>
      </c>
      <c r="W21" s="163" t="s">
        <v>131</v>
      </c>
      <c r="X21" s="62" t="s">
        <v>41</v>
      </c>
      <c r="Y21" s="163" t="s">
        <v>170</v>
      </c>
      <c r="Z21" s="65" t="s">
        <v>33</v>
      </c>
      <c r="AA21" s="388" t="s">
        <v>1244</v>
      </c>
    </row>
    <row r="22" spans="1:27" s="94" customFormat="1" ht="22.5" customHeight="1">
      <c r="A22" s="67" t="s">
        <v>39</v>
      </c>
      <c r="B22" s="171">
        <v>14</v>
      </c>
      <c r="C22" s="171">
        <v>7</v>
      </c>
      <c r="D22" s="201" t="s">
        <v>254</v>
      </c>
      <c r="E22" s="221"/>
      <c r="F22" s="71"/>
      <c r="G22" s="71">
        <v>59000</v>
      </c>
      <c r="H22" s="71"/>
      <c r="I22" s="67"/>
      <c r="J22" s="67"/>
      <c r="K22" s="67"/>
      <c r="L22" s="117" t="s">
        <v>44</v>
      </c>
      <c r="M22" s="74"/>
      <c r="N22" s="222">
        <v>15</v>
      </c>
      <c r="O22" s="75" t="s">
        <v>31</v>
      </c>
      <c r="P22" s="92"/>
      <c r="Q22" s="93"/>
      <c r="R22" s="68">
        <v>80</v>
      </c>
      <c r="S22" s="68"/>
      <c r="T22" s="67"/>
      <c r="U22" s="67"/>
      <c r="V22" s="67"/>
      <c r="W22" s="67"/>
      <c r="X22" s="68" t="s">
        <v>36</v>
      </c>
      <c r="Y22" s="163" t="s">
        <v>131</v>
      </c>
      <c r="AA22" s="655" t="s">
        <v>1254</v>
      </c>
    </row>
    <row r="23" spans="1:27" s="78" customFormat="1">
      <c r="A23" s="67" t="s">
        <v>39</v>
      </c>
      <c r="B23" s="171">
        <v>15</v>
      </c>
      <c r="C23" s="171">
        <v>8</v>
      </c>
      <c r="D23" s="54" t="s">
        <v>255</v>
      </c>
      <c r="E23" s="70"/>
      <c r="F23" s="123"/>
      <c r="G23" s="123">
        <v>19000</v>
      </c>
      <c r="H23" s="123"/>
      <c r="I23" s="72"/>
      <c r="J23" s="91">
        <v>15526</v>
      </c>
      <c r="K23" s="559">
        <f>SUM(G23-J23)</f>
        <v>3474</v>
      </c>
      <c r="L23" s="117" t="s">
        <v>44</v>
      </c>
      <c r="M23" s="117" t="s">
        <v>1187</v>
      </c>
      <c r="N23" s="919">
        <v>100</v>
      </c>
      <c r="O23" s="75" t="s">
        <v>31</v>
      </c>
      <c r="P23" s="92">
        <v>402</v>
      </c>
      <c r="Q23" s="93" t="s">
        <v>31</v>
      </c>
      <c r="R23" s="68">
        <v>80</v>
      </c>
      <c r="S23" s="391">
        <v>85</v>
      </c>
      <c r="T23" s="163" t="s">
        <v>170</v>
      </c>
      <c r="U23" s="163" t="s">
        <v>170</v>
      </c>
      <c r="V23" s="163" t="s">
        <v>170</v>
      </c>
      <c r="W23" s="163" t="s">
        <v>131</v>
      </c>
      <c r="X23" s="68" t="s">
        <v>36</v>
      </c>
      <c r="Y23" s="163" t="s">
        <v>170</v>
      </c>
      <c r="AA23" s="656" t="s">
        <v>1254</v>
      </c>
    </row>
    <row r="24" spans="1:27" s="65" customFormat="1" ht="46.5">
      <c r="A24" s="64" t="s">
        <v>39</v>
      </c>
      <c r="B24" s="171">
        <v>16</v>
      </c>
      <c r="C24" s="171">
        <v>9</v>
      </c>
      <c r="D24" s="86" t="s">
        <v>243</v>
      </c>
      <c r="E24" s="55">
        <v>75000</v>
      </c>
      <c r="F24" s="64"/>
      <c r="G24" s="64"/>
      <c r="H24" s="660">
        <v>75000</v>
      </c>
      <c r="I24" s="64"/>
      <c r="J24" s="64"/>
      <c r="K24" s="451">
        <f>SUM(E24-H24)</f>
        <v>0</v>
      </c>
      <c r="L24" s="57" t="s">
        <v>244</v>
      </c>
      <c r="M24" s="1004" t="s">
        <v>1669</v>
      </c>
      <c r="N24" s="59">
        <v>20</v>
      </c>
      <c r="O24" s="85" t="s">
        <v>31</v>
      </c>
      <c r="P24" s="1002">
        <v>60</v>
      </c>
      <c r="Q24" s="1276" t="s">
        <v>31</v>
      </c>
      <c r="R24" s="62">
        <v>80</v>
      </c>
      <c r="S24" s="1043" t="s">
        <v>1353</v>
      </c>
      <c r="T24" s="64"/>
      <c r="U24" s="163" t="s">
        <v>170</v>
      </c>
      <c r="V24" s="163" t="s">
        <v>131</v>
      </c>
      <c r="W24" s="163" t="s">
        <v>131</v>
      </c>
      <c r="X24" s="62" t="s">
        <v>41</v>
      </c>
      <c r="Y24" s="163" t="s">
        <v>170</v>
      </c>
      <c r="Z24" s="65" t="s">
        <v>33</v>
      </c>
      <c r="AA24" s="388" t="s">
        <v>1244</v>
      </c>
    </row>
    <row r="25" spans="1:27" s="65" customFormat="1" ht="69.75">
      <c r="A25" s="209" t="s">
        <v>39</v>
      </c>
      <c r="B25" s="171">
        <v>17</v>
      </c>
      <c r="C25" s="171">
        <v>10</v>
      </c>
      <c r="D25" s="210" t="s">
        <v>246</v>
      </c>
      <c r="E25" s="211">
        <v>300000</v>
      </c>
      <c r="F25" s="209"/>
      <c r="G25" s="209"/>
      <c r="H25" s="280">
        <v>168150</v>
      </c>
      <c r="I25" s="209"/>
      <c r="J25" s="209"/>
      <c r="K25" s="405">
        <f>SUM(E25-H25)</f>
        <v>131850</v>
      </c>
      <c r="L25" s="212" t="s">
        <v>1251</v>
      </c>
      <c r="M25" s="213" t="s">
        <v>1249</v>
      </c>
      <c r="N25" s="214">
        <v>250</v>
      </c>
      <c r="O25" s="215" t="s">
        <v>31</v>
      </c>
      <c r="P25" s="1002">
        <v>30</v>
      </c>
      <c r="Q25" s="60" t="s">
        <v>31</v>
      </c>
      <c r="R25" s="62">
        <v>80</v>
      </c>
      <c r="S25" s="1035" t="s">
        <v>1353</v>
      </c>
      <c r="T25" s="64"/>
      <c r="U25" s="163" t="s">
        <v>170</v>
      </c>
      <c r="V25" s="163" t="s">
        <v>131</v>
      </c>
      <c r="W25" s="163" t="s">
        <v>131</v>
      </c>
      <c r="X25" s="62" t="s">
        <v>56</v>
      </c>
      <c r="Y25" s="163" t="s">
        <v>170</v>
      </c>
      <c r="AA25" s="388" t="s">
        <v>1250</v>
      </c>
    </row>
    <row r="26" spans="1:27" s="65" customFormat="1" ht="69.75">
      <c r="A26" s="114" t="s">
        <v>39</v>
      </c>
      <c r="B26" s="171">
        <v>18</v>
      </c>
      <c r="C26" s="171">
        <v>11</v>
      </c>
      <c r="D26" s="54" t="s">
        <v>251</v>
      </c>
      <c r="E26" s="55">
        <v>45000</v>
      </c>
      <c r="F26" s="64"/>
      <c r="G26" s="64"/>
      <c r="H26" s="1035" t="s">
        <v>1353</v>
      </c>
      <c r="I26" s="64"/>
      <c r="J26" s="64"/>
      <c r="K26" s="64"/>
      <c r="L26" s="57" t="s">
        <v>252</v>
      </c>
      <c r="M26" s="1035" t="s">
        <v>1353</v>
      </c>
      <c r="N26" s="918">
        <v>30</v>
      </c>
      <c r="O26" s="60" t="s">
        <v>31</v>
      </c>
      <c r="P26" s="1002" t="s">
        <v>1353</v>
      </c>
      <c r="Q26" s="60"/>
      <c r="R26" s="62">
        <v>80</v>
      </c>
      <c r="S26" s="1035" t="s">
        <v>1353</v>
      </c>
      <c r="T26" s="64"/>
      <c r="U26" s="163" t="s">
        <v>131</v>
      </c>
      <c r="V26" s="163" t="s">
        <v>131</v>
      </c>
      <c r="W26" s="163" t="s">
        <v>131</v>
      </c>
      <c r="X26" s="62" t="s">
        <v>32</v>
      </c>
      <c r="Y26" s="163" t="s">
        <v>170</v>
      </c>
      <c r="Z26" s="65" t="s">
        <v>33</v>
      </c>
      <c r="AA26" s="388" t="s">
        <v>1244</v>
      </c>
    </row>
    <row r="27" spans="1:27" s="65" customFormat="1" ht="21.75" customHeight="1">
      <c r="A27" s="64" t="s">
        <v>39</v>
      </c>
      <c r="B27" s="171">
        <v>19</v>
      </c>
      <c r="C27" s="171">
        <v>12</v>
      </c>
      <c r="D27" s="54" t="s">
        <v>247</v>
      </c>
      <c r="E27" s="96">
        <v>30000</v>
      </c>
      <c r="F27" s="64"/>
      <c r="G27" s="64"/>
      <c r="H27" s="1423">
        <v>19175.8</v>
      </c>
      <c r="I27" s="64"/>
      <c r="J27" s="64"/>
      <c r="K27" s="577">
        <f>SUM(E27-H27)</f>
        <v>10824.2</v>
      </c>
      <c r="L27" s="98" t="s">
        <v>49</v>
      </c>
      <c r="M27" s="98" t="s">
        <v>1337</v>
      </c>
      <c r="N27" s="59">
        <v>50</v>
      </c>
      <c r="O27" s="85" t="s">
        <v>31</v>
      </c>
      <c r="P27" s="61">
        <v>50</v>
      </c>
      <c r="Q27" s="60" t="s">
        <v>31</v>
      </c>
      <c r="R27" s="62">
        <v>80</v>
      </c>
      <c r="S27" s="1043" t="s">
        <v>1353</v>
      </c>
      <c r="T27" s="1043" t="s">
        <v>1353</v>
      </c>
      <c r="U27" s="163" t="s">
        <v>170</v>
      </c>
      <c r="V27" s="163" t="s">
        <v>131</v>
      </c>
      <c r="W27" s="163" t="s">
        <v>131</v>
      </c>
      <c r="X27" s="62" t="s">
        <v>56</v>
      </c>
      <c r="Y27" s="163" t="s">
        <v>170</v>
      </c>
      <c r="AA27" s="388" t="s">
        <v>1244</v>
      </c>
    </row>
    <row r="28" spans="1:27" s="78" customFormat="1" ht="46.5">
      <c r="A28" s="67" t="s">
        <v>39</v>
      </c>
      <c r="B28" s="171">
        <v>20</v>
      </c>
      <c r="C28" s="171">
        <v>13</v>
      </c>
      <c r="D28" s="54" t="s">
        <v>256</v>
      </c>
      <c r="E28" s="70"/>
      <c r="F28" s="71"/>
      <c r="G28" s="71">
        <v>70000</v>
      </c>
      <c r="H28" s="71"/>
      <c r="I28" s="72"/>
      <c r="J28" s="72"/>
      <c r="K28" s="72"/>
      <c r="L28" s="73" t="s">
        <v>257</v>
      </c>
      <c r="M28" s="117" t="s">
        <v>1670</v>
      </c>
      <c r="N28" s="592">
        <v>30</v>
      </c>
      <c r="O28" s="75" t="s">
        <v>31</v>
      </c>
      <c r="P28" s="1038" t="s">
        <v>1353</v>
      </c>
      <c r="Q28" s="77"/>
      <c r="R28" s="68">
        <v>80</v>
      </c>
      <c r="S28" s="1035" t="s">
        <v>1353</v>
      </c>
      <c r="T28" s="72"/>
      <c r="U28" s="72"/>
      <c r="V28" s="72"/>
      <c r="W28" s="72"/>
      <c r="X28" s="68" t="s">
        <v>36</v>
      </c>
      <c r="Y28" s="163" t="s">
        <v>170</v>
      </c>
      <c r="AA28" s="656" t="s">
        <v>1254</v>
      </c>
    </row>
    <row r="29" spans="1:27" s="94" customFormat="1" ht="22.5" customHeight="1">
      <c r="A29" s="67" t="s">
        <v>39</v>
      </c>
      <c r="B29" s="171">
        <v>21</v>
      </c>
      <c r="C29" s="171">
        <v>14</v>
      </c>
      <c r="D29" s="201" t="s">
        <v>64</v>
      </c>
      <c r="E29" s="221"/>
      <c r="F29" s="119"/>
      <c r="G29" s="662">
        <v>26400</v>
      </c>
      <c r="H29" s="119"/>
      <c r="I29" s="67"/>
      <c r="J29" s="91">
        <v>22214</v>
      </c>
      <c r="K29" s="559">
        <f>SUM(G29-J29)</f>
        <v>4186</v>
      </c>
      <c r="L29" s="117" t="s">
        <v>49</v>
      </c>
      <c r="M29" s="117" t="s">
        <v>1671</v>
      </c>
      <c r="N29" s="222">
        <v>80</v>
      </c>
      <c r="O29" s="75" t="s">
        <v>31</v>
      </c>
      <c r="P29" s="92">
        <v>143</v>
      </c>
      <c r="Q29" s="93" t="s">
        <v>31</v>
      </c>
      <c r="R29" s="68">
        <v>80</v>
      </c>
      <c r="S29" s="391">
        <v>84.5</v>
      </c>
      <c r="T29" s="163" t="s">
        <v>170</v>
      </c>
      <c r="U29" s="163" t="s">
        <v>170</v>
      </c>
      <c r="V29" s="163" t="s">
        <v>170</v>
      </c>
      <c r="W29" s="163" t="s">
        <v>131</v>
      </c>
      <c r="X29" s="68" t="s">
        <v>36</v>
      </c>
      <c r="Y29" s="163" t="s">
        <v>170</v>
      </c>
      <c r="AA29" s="655"/>
    </row>
    <row r="30" spans="1:27" s="94" customFormat="1" ht="46.5">
      <c r="A30" s="64" t="s">
        <v>39</v>
      </c>
      <c r="B30" s="171">
        <v>22</v>
      </c>
      <c r="C30" s="171">
        <v>15</v>
      </c>
      <c r="D30" s="120" t="s">
        <v>245</v>
      </c>
      <c r="E30" s="90">
        <v>25000</v>
      </c>
      <c r="F30" s="67"/>
      <c r="G30" s="67"/>
      <c r="H30" s="67"/>
      <c r="I30" s="67"/>
      <c r="J30" s="67"/>
      <c r="K30" s="67"/>
      <c r="L30" s="73" t="s">
        <v>52</v>
      </c>
      <c r="M30" s="68" t="s">
        <v>1672</v>
      </c>
      <c r="N30" s="919">
        <v>25</v>
      </c>
      <c r="O30" s="75" t="s">
        <v>31</v>
      </c>
      <c r="P30" s="1038" t="s">
        <v>1353</v>
      </c>
      <c r="Q30" s="1039"/>
      <c r="R30" s="68">
        <v>80</v>
      </c>
      <c r="S30" s="1035" t="s">
        <v>1353</v>
      </c>
      <c r="T30" s="67"/>
      <c r="U30" s="67"/>
      <c r="V30" s="67"/>
      <c r="W30" s="67"/>
      <c r="X30" s="62" t="s">
        <v>41</v>
      </c>
      <c r="Y30" s="163" t="s">
        <v>170</v>
      </c>
      <c r="AA30" s="655"/>
    </row>
    <row r="31" spans="1:27" s="50" customFormat="1">
      <c r="A31" s="99"/>
      <c r="B31" s="206"/>
      <c r="C31" s="206"/>
      <c r="D31" s="42" t="s">
        <v>65</v>
      </c>
      <c r="E31" s="43"/>
      <c r="F31" s="43"/>
      <c r="G31" s="43"/>
      <c r="H31" s="43"/>
      <c r="I31" s="43"/>
      <c r="J31" s="43"/>
      <c r="K31" s="43"/>
      <c r="L31" s="45"/>
      <c r="M31" s="46"/>
      <c r="N31" s="40"/>
      <c r="O31" s="47"/>
      <c r="P31" s="48"/>
      <c r="Q31" s="49"/>
      <c r="R31" s="44"/>
      <c r="S31" s="44"/>
      <c r="T31" s="46"/>
      <c r="U31" s="46"/>
      <c r="V31" s="46"/>
      <c r="W31" s="46"/>
      <c r="X31" s="44"/>
      <c r="Y31" s="668"/>
      <c r="AA31" s="654"/>
    </row>
    <row r="32" spans="1:27" s="332" customFormat="1" ht="46.5">
      <c r="A32" s="1580" t="s">
        <v>66</v>
      </c>
      <c r="B32" s="1609">
        <v>23</v>
      </c>
      <c r="C32" s="1609">
        <v>1</v>
      </c>
      <c r="D32" s="1597" t="s">
        <v>270</v>
      </c>
      <c r="E32" s="1585">
        <v>40000</v>
      </c>
      <c r="F32" s="1580"/>
      <c r="G32" s="1580"/>
      <c r="H32" s="1580"/>
      <c r="I32" s="1580"/>
      <c r="J32" s="1580"/>
      <c r="K32" s="1580"/>
      <c r="L32" s="1606" t="s">
        <v>271</v>
      </c>
      <c r="M32" s="1610"/>
      <c r="N32" s="1581">
        <v>30</v>
      </c>
      <c r="O32" s="1611" t="s">
        <v>31</v>
      </c>
      <c r="P32" s="1612"/>
      <c r="Q32" s="1611"/>
      <c r="R32" s="1562">
        <v>80</v>
      </c>
      <c r="S32" s="1562"/>
      <c r="T32" s="2461" t="s">
        <v>1737</v>
      </c>
      <c r="U32" s="2462"/>
      <c r="V32" s="2462"/>
      <c r="W32" s="2463"/>
      <c r="X32" s="1562" t="s">
        <v>32</v>
      </c>
      <c r="Y32" s="1567" t="s">
        <v>131</v>
      </c>
      <c r="Z32" s="332" t="s">
        <v>33</v>
      </c>
      <c r="AA32" s="332" t="s">
        <v>1700</v>
      </c>
    </row>
    <row r="33" spans="1:27" s="78" customFormat="1" ht="23.25" customHeight="1">
      <c r="A33" s="67" t="s">
        <v>66</v>
      </c>
      <c r="B33" s="207">
        <v>24</v>
      </c>
      <c r="C33" s="207">
        <v>2</v>
      </c>
      <c r="D33" s="54" t="s">
        <v>273</v>
      </c>
      <c r="E33" s="70"/>
      <c r="F33" s="71"/>
      <c r="G33" s="71">
        <v>100000</v>
      </c>
      <c r="H33" s="71"/>
      <c r="I33" s="72"/>
      <c r="J33" s="72"/>
      <c r="K33" s="72"/>
      <c r="L33" s="117" t="s">
        <v>83</v>
      </c>
      <c r="M33" s="74"/>
      <c r="N33" s="919">
        <v>5</v>
      </c>
      <c r="O33" s="75" t="s">
        <v>31</v>
      </c>
      <c r="P33" s="76"/>
      <c r="Q33" s="77"/>
      <c r="R33" s="68">
        <v>80</v>
      </c>
      <c r="S33" s="445"/>
      <c r="T33" s="72"/>
      <c r="U33" s="72"/>
      <c r="V33" s="72"/>
      <c r="W33" s="72"/>
      <c r="X33" s="68" t="s">
        <v>36</v>
      </c>
      <c r="Y33" s="185" t="s">
        <v>131</v>
      </c>
      <c r="AA33" s="656" t="s">
        <v>1254</v>
      </c>
    </row>
    <row r="34" spans="1:27" s="65" customFormat="1">
      <c r="A34" s="64" t="s">
        <v>66</v>
      </c>
      <c r="B34" s="207">
        <v>25</v>
      </c>
      <c r="C34" s="207">
        <v>3</v>
      </c>
      <c r="D34" s="86" t="s">
        <v>258</v>
      </c>
      <c r="E34" s="55">
        <v>50000</v>
      </c>
      <c r="F34" s="64"/>
      <c r="G34" s="64"/>
      <c r="H34" s="83">
        <v>50000</v>
      </c>
      <c r="I34" s="64"/>
      <c r="J34" s="64"/>
      <c r="K34" s="451">
        <f>SUM(E34-H34)</f>
        <v>0</v>
      </c>
      <c r="L34" s="57" t="s">
        <v>83</v>
      </c>
      <c r="M34" s="64" t="s">
        <v>1673</v>
      </c>
      <c r="N34" s="59">
        <v>65</v>
      </c>
      <c r="O34" s="85" t="s">
        <v>31</v>
      </c>
      <c r="P34" s="61">
        <v>39</v>
      </c>
      <c r="Q34" s="60" t="s">
        <v>31</v>
      </c>
      <c r="R34" s="62">
        <v>80</v>
      </c>
      <c r="S34" s="1043" t="s">
        <v>1353</v>
      </c>
      <c r="T34" s="64"/>
      <c r="U34" s="64"/>
      <c r="V34" s="64"/>
      <c r="W34" s="64"/>
      <c r="X34" s="62" t="s">
        <v>41</v>
      </c>
      <c r="Y34" s="163" t="s">
        <v>170</v>
      </c>
      <c r="Z34" s="65" t="s">
        <v>33</v>
      </c>
      <c r="AA34" s="388"/>
    </row>
    <row r="35" spans="1:27" s="65" customFormat="1" ht="69.75" customHeight="1">
      <c r="A35" s="64" t="s">
        <v>66</v>
      </c>
      <c r="B35" s="207">
        <v>26</v>
      </c>
      <c r="C35" s="207">
        <v>4</v>
      </c>
      <c r="D35" s="86" t="s">
        <v>259</v>
      </c>
      <c r="E35" s="55">
        <v>20000</v>
      </c>
      <c r="F35" s="64"/>
      <c r="G35" s="64"/>
      <c r="H35" s="83">
        <v>11390</v>
      </c>
      <c r="I35" s="64"/>
      <c r="J35" s="64"/>
      <c r="K35" s="451">
        <f>SUM(E35-H35)</f>
        <v>8610</v>
      </c>
      <c r="L35" s="57" t="s">
        <v>260</v>
      </c>
      <c r="M35" s="62" t="s">
        <v>1674</v>
      </c>
      <c r="N35" s="59">
        <v>5</v>
      </c>
      <c r="O35" s="85" t="s">
        <v>31</v>
      </c>
      <c r="P35" s="61">
        <v>4</v>
      </c>
      <c r="Q35" s="60" t="s">
        <v>31</v>
      </c>
      <c r="R35" s="62">
        <v>80</v>
      </c>
      <c r="S35" s="1043" t="s">
        <v>1353</v>
      </c>
      <c r="T35" s="64"/>
      <c r="U35" s="64"/>
      <c r="V35" s="64"/>
      <c r="W35" s="64"/>
      <c r="X35" s="62" t="s">
        <v>41</v>
      </c>
      <c r="Y35" s="163" t="s">
        <v>170</v>
      </c>
      <c r="Z35" s="65" t="s">
        <v>33</v>
      </c>
      <c r="AA35" s="388"/>
    </row>
    <row r="36" spans="1:27" s="115" customFormat="1" ht="21.75" customHeight="1">
      <c r="A36" s="114" t="s">
        <v>66</v>
      </c>
      <c r="B36" s="207">
        <v>27</v>
      </c>
      <c r="C36" s="207">
        <v>5</v>
      </c>
      <c r="D36" s="54" t="s">
        <v>272</v>
      </c>
      <c r="E36" s="55">
        <v>70000</v>
      </c>
      <c r="F36" s="114"/>
      <c r="G36" s="114"/>
      <c r="H36" s="114"/>
      <c r="I36" s="114"/>
      <c r="J36" s="114"/>
      <c r="K36" s="114"/>
      <c r="L36" s="107" t="s">
        <v>70</v>
      </c>
      <c r="M36" s="107" t="s">
        <v>1675</v>
      </c>
      <c r="N36" s="926">
        <v>300</v>
      </c>
      <c r="O36" s="110" t="s">
        <v>31</v>
      </c>
      <c r="P36" s="1095" t="s">
        <v>1353</v>
      </c>
      <c r="Q36" s="110"/>
      <c r="R36" s="112">
        <v>80</v>
      </c>
      <c r="S36" s="1538" t="s">
        <v>1353</v>
      </c>
      <c r="T36" s="114"/>
      <c r="U36" s="114"/>
      <c r="V36" s="114"/>
      <c r="W36" s="114"/>
      <c r="X36" s="112" t="s">
        <v>32</v>
      </c>
      <c r="Y36" s="163" t="s">
        <v>170</v>
      </c>
      <c r="Z36" s="115" t="s">
        <v>33</v>
      </c>
      <c r="AA36" s="657"/>
    </row>
    <row r="37" spans="1:27" s="65" customFormat="1" ht="46.5">
      <c r="A37" s="64" t="s">
        <v>66</v>
      </c>
      <c r="B37" s="207">
        <v>28</v>
      </c>
      <c r="C37" s="207">
        <v>6</v>
      </c>
      <c r="D37" s="86" t="s">
        <v>261</v>
      </c>
      <c r="E37" s="55">
        <v>20000</v>
      </c>
      <c r="F37" s="64"/>
      <c r="G37" s="64"/>
      <c r="H37" s="83">
        <v>18200</v>
      </c>
      <c r="I37" s="64"/>
      <c r="J37" s="64"/>
      <c r="K37" s="451">
        <f>SUM(E37-H37)</f>
        <v>1800</v>
      </c>
      <c r="L37" s="57" t="s">
        <v>70</v>
      </c>
      <c r="M37" s="62"/>
      <c r="N37" s="59">
        <v>10</v>
      </c>
      <c r="O37" s="85" t="s">
        <v>31</v>
      </c>
      <c r="P37" s="61">
        <v>10</v>
      </c>
      <c r="Q37" s="60" t="s">
        <v>31</v>
      </c>
      <c r="R37" s="62">
        <v>80</v>
      </c>
      <c r="S37" s="62">
        <v>89.33</v>
      </c>
      <c r="T37" s="163" t="s">
        <v>170</v>
      </c>
      <c r="U37" s="163" t="s">
        <v>170</v>
      </c>
      <c r="V37" s="163" t="s">
        <v>170</v>
      </c>
      <c r="W37" s="163" t="s">
        <v>170</v>
      </c>
      <c r="X37" s="62" t="s">
        <v>41</v>
      </c>
      <c r="Y37" s="163" t="s">
        <v>170</v>
      </c>
      <c r="Z37" s="65" t="s">
        <v>33</v>
      </c>
      <c r="AA37" s="388"/>
    </row>
    <row r="38" spans="1:27" s="65" customFormat="1" ht="49.5" customHeight="1">
      <c r="A38" s="64" t="s">
        <v>66</v>
      </c>
      <c r="B38" s="207">
        <v>29</v>
      </c>
      <c r="C38" s="207">
        <v>7</v>
      </c>
      <c r="D38" s="86" t="s">
        <v>262</v>
      </c>
      <c r="E38" s="55">
        <v>80000</v>
      </c>
      <c r="F38" s="64"/>
      <c r="G38" s="64"/>
      <c r="H38" s="83">
        <v>75050</v>
      </c>
      <c r="I38" s="64"/>
      <c r="J38" s="64"/>
      <c r="K38" s="451">
        <f>SUM(E38-H38)</f>
        <v>4950</v>
      </c>
      <c r="L38" s="57" t="s">
        <v>263</v>
      </c>
      <c r="M38" s="62" t="s">
        <v>1676</v>
      </c>
      <c r="N38" s="59">
        <v>30</v>
      </c>
      <c r="O38" s="85" t="s">
        <v>31</v>
      </c>
      <c r="P38" s="61">
        <v>30</v>
      </c>
      <c r="Q38" s="60" t="s">
        <v>31</v>
      </c>
      <c r="R38" s="62">
        <v>80</v>
      </c>
      <c r="S38" s="62">
        <v>84.54</v>
      </c>
      <c r="T38" s="163" t="s">
        <v>170</v>
      </c>
      <c r="U38" s="163" t="s">
        <v>170</v>
      </c>
      <c r="V38" s="163" t="s">
        <v>170</v>
      </c>
      <c r="W38" s="163" t="s">
        <v>170</v>
      </c>
      <c r="X38" s="62" t="s">
        <v>41</v>
      </c>
      <c r="Y38" s="163" t="s">
        <v>170</v>
      </c>
      <c r="Z38" s="65" t="s">
        <v>33</v>
      </c>
      <c r="AA38" s="388"/>
    </row>
    <row r="39" spans="1:27" s="65" customFormat="1">
      <c r="A39" s="64" t="s">
        <v>66</v>
      </c>
      <c r="B39" s="207">
        <v>30</v>
      </c>
      <c r="C39" s="207">
        <v>8</v>
      </c>
      <c r="D39" s="97" t="s">
        <v>264</v>
      </c>
      <c r="E39" s="55">
        <v>37000</v>
      </c>
      <c r="F39" s="64"/>
      <c r="G39" s="64"/>
      <c r="H39" s="64"/>
      <c r="I39" s="64"/>
      <c r="J39" s="64"/>
      <c r="K39" s="64"/>
      <c r="L39" s="57" t="s">
        <v>263</v>
      </c>
      <c r="M39" s="64"/>
      <c r="N39" s="59">
        <v>30</v>
      </c>
      <c r="O39" s="85" t="s">
        <v>31</v>
      </c>
      <c r="P39" s="61"/>
      <c r="Q39" s="60"/>
      <c r="R39" s="62">
        <v>80</v>
      </c>
      <c r="S39" s="62"/>
      <c r="T39" s="64"/>
      <c r="U39" s="64"/>
      <c r="V39" s="64"/>
      <c r="W39" s="64"/>
      <c r="X39" s="62" t="s">
        <v>41</v>
      </c>
      <c r="Y39" s="185" t="s">
        <v>131</v>
      </c>
      <c r="Z39" s="65" t="s">
        <v>33</v>
      </c>
      <c r="AA39" s="388"/>
    </row>
    <row r="40" spans="1:27" s="65" customFormat="1">
      <c r="A40" s="64" t="s">
        <v>66</v>
      </c>
      <c r="B40" s="207">
        <v>31</v>
      </c>
      <c r="C40" s="207">
        <v>9</v>
      </c>
      <c r="D40" s="86" t="s">
        <v>265</v>
      </c>
      <c r="E40" s="55">
        <v>56000</v>
      </c>
      <c r="F40" s="64"/>
      <c r="G40" s="64"/>
      <c r="H40" s="64"/>
      <c r="I40" s="64"/>
      <c r="J40" s="64"/>
      <c r="K40" s="64"/>
      <c r="L40" s="57" t="s">
        <v>263</v>
      </c>
      <c r="M40" s="62" t="s">
        <v>1677</v>
      </c>
      <c r="N40" s="59">
        <v>30</v>
      </c>
      <c r="O40" s="85" t="s">
        <v>31</v>
      </c>
      <c r="P40" s="61">
        <v>60</v>
      </c>
      <c r="Q40" s="60" t="s">
        <v>31</v>
      </c>
      <c r="R40" s="62">
        <v>80</v>
      </c>
      <c r="S40" s="1043" t="s">
        <v>1353</v>
      </c>
      <c r="T40" s="1043" t="s">
        <v>1353</v>
      </c>
      <c r="U40" s="185" t="s">
        <v>131</v>
      </c>
      <c r="V40" s="185" t="s">
        <v>131</v>
      </c>
      <c r="W40" s="185" t="s">
        <v>131</v>
      </c>
      <c r="X40" s="62" t="s">
        <v>41</v>
      </c>
      <c r="Y40" s="163" t="s">
        <v>170</v>
      </c>
      <c r="Z40" s="65" t="s">
        <v>33</v>
      </c>
      <c r="AA40" s="388"/>
    </row>
    <row r="41" spans="1:27" s="65" customFormat="1" ht="46.5">
      <c r="A41" s="64" t="s">
        <v>66</v>
      </c>
      <c r="B41" s="207">
        <v>32</v>
      </c>
      <c r="C41" s="207">
        <v>10</v>
      </c>
      <c r="D41" s="86" t="s">
        <v>266</v>
      </c>
      <c r="E41" s="55">
        <v>40000</v>
      </c>
      <c r="F41" s="64"/>
      <c r="G41" s="64"/>
      <c r="H41" s="64"/>
      <c r="I41" s="64"/>
      <c r="J41" s="64"/>
      <c r="K41" s="64"/>
      <c r="L41" s="57" t="s">
        <v>263</v>
      </c>
      <c r="M41" s="64"/>
      <c r="N41" s="59">
        <v>30</v>
      </c>
      <c r="O41" s="85" t="s">
        <v>31</v>
      </c>
      <c r="P41" s="61"/>
      <c r="Q41" s="60"/>
      <c r="R41" s="62">
        <v>80</v>
      </c>
      <c r="S41" s="62"/>
      <c r="T41" s="64"/>
      <c r="U41" s="64"/>
      <c r="V41" s="64"/>
      <c r="W41" s="64"/>
      <c r="X41" s="62" t="s">
        <v>41</v>
      </c>
      <c r="Y41" s="185" t="s">
        <v>131</v>
      </c>
      <c r="Z41" s="65" t="s">
        <v>33</v>
      </c>
      <c r="AA41" s="388"/>
    </row>
    <row r="42" spans="1:27" s="332" customFormat="1" ht="46.5">
      <c r="A42" s="1580" t="s">
        <v>66</v>
      </c>
      <c r="B42" s="1609">
        <v>33</v>
      </c>
      <c r="C42" s="1609">
        <v>11</v>
      </c>
      <c r="D42" s="1613" t="s">
        <v>267</v>
      </c>
      <c r="E42" s="1585">
        <v>45000</v>
      </c>
      <c r="F42" s="1580"/>
      <c r="G42" s="1580"/>
      <c r="H42" s="1580"/>
      <c r="I42" s="1580"/>
      <c r="J42" s="1580"/>
      <c r="K42" s="1580"/>
      <c r="L42" s="1606" t="s">
        <v>70</v>
      </c>
      <c r="M42" s="1580"/>
      <c r="N42" s="1581">
        <v>1</v>
      </c>
      <c r="O42" s="1607" t="s">
        <v>241</v>
      </c>
      <c r="P42" s="1612"/>
      <c r="Q42" s="1611"/>
      <c r="R42" s="1562">
        <v>80</v>
      </c>
      <c r="S42" s="1562"/>
      <c r="T42" s="2461" t="s">
        <v>1737</v>
      </c>
      <c r="U42" s="2462"/>
      <c r="V42" s="2462"/>
      <c r="W42" s="2463"/>
      <c r="X42" s="1562" t="s">
        <v>41</v>
      </c>
      <c r="Y42" s="1567" t="s">
        <v>131</v>
      </c>
      <c r="Z42" s="332" t="s">
        <v>1700</v>
      </c>
    </row>
    <row r="43" spans="1:27" s="94" customFormat="1" ht="46.5">
      <c r="A43" s="64" t="s">
        <v>66</v>
      </c>
      <c r="B43" s="207">
        <v>34</v>
      </c>
      <c r="C43" s="207">
        <v>12</v>
      </c>
      <c r="D43" s="120" t="s">
        <v>268</v>
      </c>
      <c r="E43" s="90">
        <v>50000</v>
      </c>
      <c r="F43" s="67"/>
      <c r="G43" s="67"/>
      <c r="H43" s="91">
        <v>39209</v>
      </c>
      <c r="I43" s="67"/>
      <c r="J43" s="67"/>
      <c r="K43" s="559">
        <f>SUM(E43-H43)</f>
        <v>10791</v>
      </c>
      <c r="L43" s="73" t="s">
        <v>70</v>
      </c>
      <c r="M43" s="117" t="s">
        <v>1657</v>
      </c>
      <c r="N43" s="592">
        <v>50</v>
      </c>
      <c r="O43" s="75" t="s">
        <v>31</v>
      </c>
      <c r="P43" s="92">
        <v>43</v>
      </c>
      <c r="Q43" s="93" t="s">
        <v>31</v>
      </c>
      <c r="R43" s="68">
        <v>80</v>
      </c>
      <c r="S43" s="391">
        <v>88.1</v>
      </c>
      <c r="T43" s="185" t="s">
        <v>131</v>
      </c>
      <c r="U43" s="163" t="s">
        <v>170</v>
      </c>
      <c r="V43" s="163" t="s">
        <v>170</v>
      </c>
      <c r="W43" s="163" t="s">
        <v>170</v>
      </c>
      <c r="X43" s="62" t="s">
        <v>41</v>
      </c>
      <c r="Y43" s="163" t="s">
        <v>170</v>
      </c>
      <c r="AA43" s="655"/>
    </row>
    <row r="44" spans="1:27" s="78" customFormat="1" ht="46.5">
      <c r="A44" s="67" t="s">
        <v>66</v>
      </c>
      <c r="B44" s="207">
        <v>35</v>
      </c>
      <c r="C44" s="207">
        <v>13</v>
      </c>
      <c r="D44" s="54" t="s">
        <v>274</v>
      </c>
      <c r="E44" s="70"/>
      <c r="F44" s="123"/>
      <c r="G44" s="123">
        <v>30000</v>
      </c>
      <c r="H44" s="123"/>
      <c r="I44" s="72"/>
      <c r="J44" s="72"/>
      <c r="K44" s="72"/>
      <c r="L44" s="223" t="s">
        <v>275</v>
      </c>
      <c r="M44" s="74"/>
      <c r="N44" s="919">
        <v>60</v>
      </c>
      <c r="O44" s="75" t="s">
        <v>31</v>
      </c>
      <c r="P44" s="76"/>
      <c r="Q44" s="77"/>
      <c r="R44" s="68">
        <v>80</v>
      </c>
      <c r="S44" s="445"/>
      <c r="T44" s="72"/>
      <c r="U44" s="72"/>
      <c r="V44" s="72"/>
      <c r="W44" s="72"/>
      <c r="X44" s="68" t="s">
        <v>36</v>
      </c>
      <c r="Y44" s="185" t="s">
        <v>131</v>
      </c>
      <c r="AA44" s="656" t="s">
        <v>1254</v>
      </c>
    </row>
    <row r="45" spans="1:27" s="65" customFormat="1">
      <c r="A45" s="64" t="s">
        <v>66</v>
      </c>
      <c r="B45" s="207">
        <v>36</v>
      </c>
      <c r="C45" s="207">
        <v>14</v>
      </c>
      <c r="D45" s="86" t="s">
        <v>269</v>
      </c>
      <c r="E45" s="55">
        <v>30000</v>
      </c>
      <c r="F45" s="64"/>
      <c r="G45" s="64"/>
      <c r="H45" s="64"/>
      <c r="I45" s="64"/>
      <c r="J45" s="64"/>
      <c r="K45" s="64"/>
      <c r="L45" s="57" t="s">
        <v>73</v>
      </c>
      <c r="M45" s="64"/>
      <c r="N45" s="59">
        <v>30</v>
      </c>
      <c r="O45" s="85" t="s">
        <v>31</v>
      </c>
      <c r="P45" s="61"/>
      <c r="Q45" s="60"/>
      <c r="R45" s="62">
        <v>80</v>
      </c>
      <c r="S45" s="62"/>
      <c r="T45" s="64"/>
      <c r="U45" s="64"/>
      <c r="V45" s="64"/>
      <c r="W45" s="64"/>
      <c r="X45" s="62" t="s">
        <v>41</v>
      </c>
      <c r="Y45" s="185" t="s">
        <v>131</v>
      </c>
      <c r="Z45" s="65" t="s">
        <v>33</v>
      </c>
      <c r="AA45" s="388"/>
    </row>
    <row r="46" spans="1:27" s="50" customFormat="1">
      <c r="A46" s="99"/>
      <c r="B46" s="206"/>
      <c r="C46" s="206"/>
      <c r="D46" s="42" t="s">
        <v>84</v>
      </c>
      <c r="E46" s="43"/>
      <c r="F46" s="43"/>
      <c r="G46" s="43"/>
      <c r="H46" s="43"/>
      <c r="I46" s="43"/>
      <c r="J46" s="43"/>
      <c r="K46" s="43"/>
      <c r="L46" s="45"/>
      <c r="M46" s="46"/>
      <c r="N46" s="40"/>
      <c r="O46" s="47"/>
      <c r="P46" s="48"/>
      <c r="Q46" s="49"/>
      <c r="R46" s="44"/>
      <c r="S46" s="44"/>
      <c r="T46" s="46"/>
      <c r="U46" s="46"/>
      <c r="V46" s="46"/>
      <c r="W46" s="46"/>
      <c r="X46" s="44"/>
      <c r="Y46" s="44"/>
      <c r="AA46" s="654"/>
    </row>
    <row r="47" spans="1:27" s="65" customFormat="1">
      <c r="A47" s="64" t="s">
        <v>28</v>
      </c>
      <c r="B47" s="207">
        <v>37</v>
      </c>
      <c r="C47" s="207">
        <v>1</v>
      </c>
      <c r="D47" s="86" t="s">
        <v>231</v>
      </c>
      <c r="E47" s="55">
        <v>30000</v>
      </c>
      <c r="F47" s="64"/>
      <c r="G47" s="64"/>
      <c r="H47" s="64"/>
      <c r="I47" s="64"/>
      <c r="J47" s="64"/>
      <c r="K47" s="64"/>
      <c r="L47" s="57" t="s">
        <v>87</v>
      </c>
      <c r="M47" s="62" t="s">
        <v>1666</v>
      </c>
      <c r="N47" s="993">
        <v>30</v>
      </c>
      <c r="O47" s="85" t="s">
        <v>31</v>
      </c>
      <c r="P47" s="61"/>
      <c r="Q47" s="60"/>
      <c r="R47" s="62">
        <v>80</v>
      </c>
      <c r="S47" s="62"/>
      <c r="T47" s="64"/>
      <c r="U47" s="64"/>
      <c r="V47" s="64"/>
      <c r="W47" s="64"/>
      <c r="X47" s="62" t="s">
        <v>41</v>
      </c>
      <c r="Y47" s="163" t="s">
        <v>170</v>
      </c>
      <c r="Z47" s="65" t="s">
        <v>33</v>
      </c>
      <c r="AA47" s="388" t="s">
        <v>1243</v>
      </c>
    </row>
    <row r="48" spans="1:27" s="514" customFormat="1">
      <c r="A48" s="1820" t="s">
        <v>39</v>
      </c>
      <c r="B48" s="1920">
        <v>38</v>
      </c>
      <c r="C48" s="1920">
        <v>2</v>
      </c>
      <c r="D48" s="210" t="s">
        <v>253</v>
      </c>
      <c r="E48" s="1958">
        <v>100000</v>
      </c>
      <c r="F48" s="1959"/>
      <c r="G48" s="1959"/>
      <c r="H48" s="1959"/>
      <c r="I48" s="1959"/>
      <c r="J48" s="1959"/>
      <c r="K48" s="1959"/>
      <c r="L48" s="212" t="s">
        <v>87</v>
      </c>
      <c r="M48" s="1960"/>
      <c r="N48" s="401">
        <v>35</v>
      </c>
      <c r="O48" s="1169" t="s">
        <v>31</v>
      </c>
      <c r="P48" s="1961"/>
      <c r="Q48" s="1962"/>
      <c r="R48" s="1170">
        <v>80</v>
      </c>
      <c r="S48" s="1963"/>
      <c r="T48" s="1959"/>
      <c r="U48" s="1959"/>
      <c r="V48" s="1959"/>
      <c r="W48" s="1959"/>
      <c r="X48" s="1170" t="s">
        <v>81</v>
      </c>
      <c r="Y48" s="1129" t="s">
        <v>131</v>
      </c>
      <c r="AA48" s="1964"/>
    </row>
    <row r="49" spans="1:27" s="131" customFormat="1">
      <c r="A49" s="1068" t="s">
        <v>85</v>
      </c>
      <c r="B49" s="1265">
        <v>39</v>
      </c>
      <c r="C49" s="1265">
        <v>3</v>
      </c>
      <c r="D49" s="1924" t="s">
        <v>276</v>
      </c>
      <c r="E49" s="1080">
        <v>25000</v>
      </c>
      <c r="F49" s="1068"/>
      <c r="G49" s="1068"/>
      <c r="H49" s="1068"/>
      <c r="I49" s="1068"/>
      <c r="J49" s="1068"/>
      <c r="K49" s="1068"/>
      <c r="L49" s="1082" t="s">
        <v>87</v>
      </c>
      <c r="M49" s="1068"/>
      <c r="N49" s="1069">
        <v>30</v>
      </c>
      <c r="O49" s="1084" t="s">
        <v>31</v>
      </c>
      <c r="P49" s="1085"/>
      <c r="Q49" s="1086"/>
      <c r="R49" s="219">
        <v>80</v>
      </c>
      <c r="S49" s="219"/>
      <c r="T49" s="1068"/>
      <c r="U49" s="1068"/>
      <c r="V49" s="1068"/>
      <c r="W49" s="1068"/>
      <c r="X49" s="219" t="s">
        <v>41</v>
      </c>
      <c r="Y49" s="1271" t="s">
        <v>131</v>
      </c>
      <c r="Z49" s="131" t="s">
        <v>33</v>
      </c>
      <c r="AA49" s="1965"/>
    </row>
    <row r="50" spans="1:27" s="131" customFormat="1">
      <c r="A50" s="209" t="s">
        <v>85</v>
      </c>
      <c r="B50" s="1920">
        <v>40</v>
      </c>
      <c r="C50" s="1920">
        <v>4</v>
      </c>
      <c r="D50" s="492" t="s">
        <v>277</v>
      </c>
      <c r="E50" s="211">
        <v>10000</v>
      </c>
      <c r="F50" s="209"/>
      <c r="G50" s="209"/>
      <c r="H50" s="453">
        <v>10000</v>
      </c>
      <c r="I50" s="209"/>
      <c r="J50" s="209"/>
      <c r="K50" s="405">
        <f>SUM(E50-H50)</f>
        <v>0</v>
      </c>
      <c r="L50" s="212" t="s">
        <v>278</v>
      </c>
      <c r="M50" s="213" t="s">
        <v>1526</v>
      </c>
      <c r="N50" s="214">
        <v>80</v>
      </c>
      <c r="O50" s="215" t="s">
        <v>31</v>
      </c>
      <c r="P50" s="216"/>
      <c r="Q50" s="217"/>
      <c r="R50" s="218">
        <v>80</v>
      </c>
      <c r="S50" s="218"/>
      <c r="T50" s="209"/>
      <c r="U50" s="209"/>
      <c r="V50" s="1129"/>
      <c r="W50" s="209"/>
      <c r="X50" s="218" t="s">
        <v>41</v>
      </c>
      <c r="Y50" s="1129" t="s">
        <v>170</v>
      </c>
      <c r="Z50" s="131" t="s">
        <v>33</v>
      </c>
      <c r="AA50" s="1965" t="s">
        <v>1245</v>
      </c>
    </row>
    <row r="51" spans="1:27" s="131" customFormat="1">
      <c r="A51" s="1068" t="s">
        <v>85</v>
      </c>
      <c r="B51" s="1265">
        <v>41</v>
      </c>
      <c r="C51" s="1265">
        <v>5</v>
      </c>
      <c r="D51" s="1799" t="s">
        <v>299</v>
      </c>
      <c r="E51" s="1080">
        <v>25000</v>
      </c>
      <c r="F51" s="1068"/>
      <c r="G51" s="1068"/>
      <c r="H51" s="1068"/>
      <c r="I51" s="1068"/>
      <c r="J51" s="1068"/>
      <c r="K51" s="1068"/>
      <c r="L51" s="1082" t="s">
        <v>87</v>
      </c>
      <c r="M51" s="219"/>
      <c r="N51" s="1069">
        <v>30</v>
      </c>
      <c r="O51" s="1084" t="s">
        <v>31</v>
      </c>
      <c r="P51" s="1085"/>
      <c r="Q51" s="1086"/>
      <c r="R51" s="219">
        <v>80</v>
      </c>
      <c r="S51" s="219"/>
      <c r="T51" s="1068"/>
      <c r="U51" s="1068"/>
      <c r="V51" s="1068"/>
      <c r="W51" s="1068"/>
      <c r="X51" s="219" t="s">
        <v>59</v>
      </c>
      <c r="Y51" s="1271" t="s">
        <v>131</v>
      </c>
      <c r="Z51" s="131" t="s">
        <v>33</v>
      </c>
      <c r="AA51" s="1965"/>
    </row>
    <row r="52" spans="1:27" s="1809" customFormat="1">
      <c r="A52" s="1788" t="s">
        <v>85</v>
      </c>
      <c r="B52" s="1920">
        <v>42</v>
      </c>
      <c r="C52" s="1920">
        <v>6</v>
      </c>
      <c r="D52" s="210" t="s">
        <v>300</v>
      </c>
      <c r="E52" s="1958">
        <v>40000</v>
      </c>
      <c r="F52" s="1788"/>
      <c r="G52" s="1788"/>
      <c r="H52" s="1788"/>
      <c r="I52" s="1788"/>
      <c r="J52" s="1788"/>
      <c r="K52" s="1788"/>
      <c r="L52" s="1792" t="s">
        <v>280</v>
      </c>
      <c r="M52" s="1952"/>
      <c r="N52" s="1793">
        <v>100</v>
      </c>
      <c r="O52" s="1794" t="s">
        <v>31</v>
      </c>
      <c r="P52" s="1953"/>
      <c r="Q52" s="1794"/>
      <c r="R52" s="1796">
        <v>80</v>
      </c>
      <c r="S52" s="1796"/>
      <c r="T52" s="1788"/>
      <c r="U52" s="1788"/>
      <c r="V52" s="1788"/>
      <c r="W52" s="1788"/>
      <c r="X52" s="1796" t="s">
        <v>32</v>
      </c>
      <c r="Y52" s="1129" t="s">
        <v>131</v>
      </c>
      <c r="Z52" s="1809" t="s">
        <v>33</v>
      </c>
      <c r="AA52" s="2082"/>
    </row>
    <row r="53" spans="1:27" s="131" customFormat="1">
      <c r="A53" s="1068" t="s">
        <v>39</v>
      </c>
      <c r="B53" s="1265">
        <v>43</v>
      </c>
      <c r="C53" s="1265">
        <v>7</v>
      </c>
      <c r="D53" s="1924" t="s">
        <v>242</v>
      </c>
      <c r="E53" s="1948">
        <v>70000</v>
      </c>
      <c r="F53" s="1068"/>
      <c r="G53" s="1068"/>
      <c r="H53" s="1068"/>
      <c r="I53" s="1068"/>
      <c r="J53" s="1068"/>
      <c r="K53" s="1068"/>
      <c r="L53" s="1082" t="s">
        <v>93</v>
      </c>
      <c r="M53" s="1926" t="s">
        <v>1771</v>
      </c>
      <c r="N53" s="1069">
        <v>70</v>
      </c>
      <c r="O53" s="1084" t="s">
        <v>31</v>
      </c>
      <c r="P53" s="1085"/>
      <c r="Q53" s="1086"/>
      <c r="R53" s="219">
        <v>80</v>
      </c>
      <c r="S53" s="219"/>
      <c r="T53" s="1068"/>
      <c r="U53" s="1068"/>
      <c r="V53" s="1068"/>
      <c r="W53" s="1068"/>
      <c r="X53" s="219" t="s">
        <v>41</v>
      </c>
      <c r="Y53" s="1271" t="s">
        <v>131</v>
      </c>
      <c r="Z53" s="131" t="s">
        <v>33</v>
      </c>
      <c r="AA53" s="1965"/>
    </row>
    <row r="54" spans="1:27" s="131" customFormat="1">
      <c r="A54" s="209" t="s">
        <v>85</v>
      </c>
      <c r="B54" s="1920">
        <v>44</v>
      </c>
      <c r="C54" s="1920">
        <v>8</v>
      </c>
      <c r="D54" s="492" t="s">
        <v>279</v>
      </c>
      <c r="E54" s="211">
        <v>50000</v>
      </c>
      <c r="F54" s="209"/>
      <c r="G54" s="209"/>
      <c r="H54" s="209"/>
      <c r="I54" s="209"/>
      <c r="J54" s="209"/>
      <c r="K54" s="209"/>
      <c r="L54" s="212" t="s">
        <v>280</v>
      </c>
      <c r="M54" s="213" t="s">
        <v>93</v>
      </c>
      <c r="N54" s="214">
        <v>20</v>
      </c>
      <c r="O54" s="215" t="s">
        <v>31</v>
      </c>
      <c r="P54" s="216"/>
      <c r="Q54" s="217"/>
      <c r="R54" s="218">
        <v>80</v>
      </c>
      <c r="S54" s="218"/>
      <c r="T54" s="209"/>
      <c r="U54" s="209"/>
      <c r="V54" s="209"/>
      <c r="W54" s="209"/>
      <c r="X54" s="218" t="s">
        <v>41</v>
      </c>
      <c r="Y54" s="1129" t="s">
        <v>131</v>
      </c>
      <c r="Z54" s="131" t="s">
        <v>33</v>
      </c>
      <c r="AA54" s="1965"/>
    </row>
    <row r="55" spans="1:27" s="2024" customFormat="1">
      <c r="A55" s="2068" t="s">
        <v>85</v>
      </c>
      <c r="B55" s="2070">
        <v>45</v>
      </c>
      <c r="C55" s="2070">
        <v>9</v>
      </c>
      <c r="D55" s="2087" t="s">
        <v>92</v>
      </c>
      <c r="E55" s="2072">
        <v>250000</v>
      </c>
      <c r="F55" s="2073"/>
      <c r="G55" s="2073"/>
      <c r="H55" s="2073"/>
      <c r="I55" s="2073"/>
      <c r="J55" s="2073"/>
      <c r="K55" s="2073"/>
      <c r="L55" s="2074" t="s">
        <v>93</v>
      </c>
      <c r="M55" s="2073" t="s">
        <v>1770</v>
      </c>
      <c r="N55" s="2075">
        <v>200</v>
      </c>
      <c r="O55" s="2076" t="s">
        <v>31</v>
      </c>
      <c r="P55" s="2077"/>
      <c r="Q55" s="2078"/>
      <c r="R55" s="2079">
        <v>80</v>
      </c>
      <c r="S55" s="2079"/>
      <c r="T55" s="2470" t="s">
        <v>1737</v>
      </c>
      <c r="U55" s="2471"/>
      <c r="V55" s="2471"/>
      <c r="W55" s="2472"/>
      <c r="X55" s="1970" t="s">
        <v>41</v>
      </c>
      <c r="Y55" s="2080" t="s">
        <v>131</v>
      </c>
      <c r="Z55" s="2024" t="s">
        <v>1700</v>
      </c>
    </row>
    <row r="56" spans="1:27" s="514" customFormat="1" ht="46.5">
      <c r="A56" s="1820" t="s">
        <v>85</v>
      </c>
      <c r="B56" s="1920">
        <v>46</v>
      </c>
      <c r="C56" s="1920">
        <v>10</v>
      </c>
      <c r="D56" s="210" t="s">
        <v>303</v>
      </c>
      <c r="E56" s="1958">
        <v>40000</v>
      </c>
      <c r="F56" s="1959"/>
      <c r="G56" s="1959"/>
      <c r="H56" s="1959"/>
      <c r="I56" s="1959"/>
      <c r="J56" s="1959"/>
      <c r="K56" s="1959"/>
      <c r="L56" s="1244" t="s">
        <v>93</v>
      </c>
      <c r="M56" s="1960"/>
      <c r="N56" s="401">
        <v>50</v>
      </c>
      <c r="O56" s="1169" t="s">
        <v>31</v>
      </c>
      <c r="P56" s="1961"/>
      <c r="Q56" s="1962"/>
      <c r="R56" s="1170">
        <v>80</v>
      </c>
      <c r="S56" s="1963"/>
      <c r="T56" s="1959"/>
      <c r="U56" s="1959"/>
      <c r="V56" s="1959"/>
      <c r="W56" s="1959"/>
      <c r="X56" s="1170" t="s">
        <v>81</v>
      </c>
      <c r="Y56" s="1129" t="s">
        <v>131</v>
      </c>
      <c r="AA56" s="1964"/>
    </row>
    <row r="57" spans="1:27" s="506" customFormat="1">
      <c r="A57" s="1769" t="s">
        <v>85</v>
      </c>
      <c r="B57" s="1265">
        <v>47</v>
      </c>
      <c r="C57" s="1265">
        <v>11</v>
      </c>
      <c r="D57" s="1799" t="s">
        <v>304</v>
      </c>
      <c r="E57" s="2143"/>
      <c r="F57" s="2144"/>
      <c r="G57" s="2144">
        <v>350000</v>
      </c>
      <c r="H57" s="2144"/>
      <c r="I57" s="1769"/>
      <c r="J57" s="2145"/>
      <c r="K57" s="1769"/>
      <c r="L57" s="1252" t="s">
        <v>93</v>
      </c>
      <c r="M57" s="2038"/>
      <c r="N57" s="1254">
        <v>130</v>
      </c>
      <c r="O57" s="1255" t="s">
        <v>31</v>
      </c>
      <c r="P57" s="1774"/>
      <c r="Q57" s="1775"/>
      <c r="R57" s="1019">
        <v>80</v>
      </c>
      <c r="S57" s="1019"/>
      <c r="T57" s="1769"/>
      <c r="U57" s="1769"/>
      <c r="V57" s="1769"/>
      <c r="W57" s="1769"/>
      <c r="X57" s="1019" t="s">
        <v>36</v>
      </c>
      <c r="Y57" s="1271" t="s">
        <v>131</v>
      </c>
      <c r="AA57" s="2146" t="s">
        <v>1254</v>
      </c>
    </row>
    <row r="58" spans="1:27" s="514" customFormat="1">
      <c r="A58" s="1820" t="s">
        <v>85</v>
      </c>
      <c r="B58" s="1920">
        <v>48</v>
      </c>
      <c r="C58" s="1920">
        <v>12</v>
      </c>
      <c r="D58" s="2188" t="s">
        <v>99</v>
      </c>
      <c r="E58" s="2189"/>
      <c r="F58" s="2190"/>
      <c r="G58" s="2190">
        <v>0</v>
      </c>
      <c r="H58" s="2190"/>
      <c r="I58" s="1959"/>
      <c r="J58" s="1959"/>
      <c r="K58" s="1959"/>
      <c r="L58" s="1244" t="s">
        <v>93</v>
      </c>
      <c r="M58" s="1960"/>
      <c r="N58" s="401">
        <v>150</v>
      </c>
      <c r="O58" s="1169" t="s">
        <v>31</v>
      </c>
      <c r="P58" s="1961"/>
      <c r="Q58" s="1962"/>
      <c r="R58" s="1170">
        <v>80</v>
      </c>
      <c r="S58" s="1963"/>
      <c r="T58" s="1959"/>
      <c r="U58" s="1959"/>
      <c r="V58" s="1959"/>
      <c r="W58" s="1959"/>
      <c r="X58" s="1170" t="s">
        <v>36</v>
      </c>
      <c r="Y58" s="1129" t="s">
        <v>131</v>
      </c>
      <c r="AA58" s="1964"/>
    </row>
    <row r="59" spans="1:27" s="506" customFormat="1" ht="46.5">
      <c r="A59" s="1068" t="s">
        <v>85</v>
      </c>
      <c r="B59" s="1265">
        <v>49</v>
      </c>
      <c r="C59" s="1265">
        <v>13</v>
      </c>
      <c r="D59" s="2028" t="s">
        <v>281</v>
      </c>
      <c r="E59" s="291">
        <v>100000</v>
      </c>
      <c r="F59" s="1769"/>
      <c r="G59" s="1769"/>
      <c r="H59" s="2191">
        <v>84102.5</v>
      </c>
      <c r="I59" s="1769"/>
      <c r="J59" s="1769"/>
      <c r="K59" s="2192">
        <f>SUM(E59-H59)</f>
        <v>15897.5</v>
      </c>
      <c r="L59" s="1253" t="s">
        <v>228</v>
      </c>
      <c r="M59" s="1252" t="s">
        <v>1526</v>
      </c>
      <c r="N59" s="1254">
        <v>6</v>
      </c>
      <c r="O59" s="2193" t="s">
        <v>282</v>
      </c>
      <c r="P59" s="2194">
        <v>6</v>
      </c>
      <c r="Q59" s="2195" t="s">
        <v>282</v>
      </c>
      <c r="R59" s="2196" t="s">
        <v>126</v>
      </c>
      <c r="S59" s="2196" t="s">
        <v>126</v>
      </c>
      <c r="T59" s="1769"/>
      <c r="U59" s="1271" t="s">
        <v>170</v>
      </c>
      <c r="V59" s="1777" t="s">
        <v>131</v>
      </c>
      <c r="W59" s="1777" t="s">
        <v>131</v>
      </c>
      <c r="X59" s="219" t="s">
        <v>41</v>
      </c>
      <c r="Y59" s="1271" t="s">
        <v>170</v>
      </c>
      <c r="AA59" s="2146" t="s">
        <v>1246</v>
      </c>
    </row>
    <row r="60" spans="1:27" s="131" customFormat="1">
      <c r="A60" s="209" t="s">
        <v>85</v>
      </c>
      <c r="B60" s="1920">
        <v>50</v>
      </c>
      <c r="C60" s="1920">
        <v>14</v>
      </c>
      <c r="D60" s="1279" t="s">
        <v>283</v>
      </c>
      <c r="E60" s="1280"/>
      <c r="F60" s="1280">
        <v>15000</v>
      </c>
      <c r="G60" s="209"/>
      <c r="H60" s="209"/>
      <c r="I60" s="209"/>
      <c r="J60" s="209"/>
      <c r="K60" s="209"/>
      <c r="L60" s="212" t="s">
        <v>228</v>
      </c>
      <c r="M60" s="209"/>
      <c r="N60" s="214">
        <v>1</v>
      </c>
      <c r="O60" s="215" t="s">
        <v>91</v>
      </c>
      <c r="P60" s="216"/>
      <c r="Q60" s="217"/>
      <c r="R60" s="218">
        <v>80</v>
      </c>
      <c r="S60" s="218"/>
      <c r="T60" s="209"/>
      <c r="U60" s="209"/>
      <c r="V60" s="209"/>
      <c r="W60" s="209"/>
      <c r="X60" s="218" t="s">
        <v>41</v>
      </c>
      <c r="Y60" s="1129" t="s">
        <v>131</v>
      </c>
      <c r="AA60" s="1965"/>
    </row>
    <row r="61" spans="1:27" s="131" customFormat="1">
      <c r="A61" s="1068" t="s">
        <v>85</v>
      </c>
      <c r="B61" s="1265">
        <v>51</v>
      </c>
      <c r="C61" s="1265">
        <v>15</v>
      </c>
      <c r="D61" s="234" t="s">
        <v>284</v>
      </c>
      <c r="E61" s="235"/>
      <c r="F61" s="235">
        <v>15000</v>
      </c>
      <c r="G61" s="1068"/>
      <c r="H61" s="1068"/>
      <c r="I61" s="1068"/>
      <c r="J61" s="1068"/>
      <c r="K61" s="1068"/>
      <c r="L61" s="1082" t="s">
        <v>285</v>
      </c>
      <c r="M61" s="1068"/>
      <c r="N61" s="1069">
        <v>1</v>
      </c>
      <c r="O61" s="1084" t="s">
        <v>91</v>
      </c>
      <c r="P61" s="1085"/>
      <c r="Q61" s="1086"/>
      <c r="R61" s="219">
        <v>80</v>
      </c>
      <c r="S61" s="219"/>
      <c r="T61" s="1068"/>
      <c r="U61" s="1068"/>
      <c r="V61" s="1068"/>
      <c r="W61" s="1068"/>
      <c r="X61" s="219" t="s">
        <v>41</v>
      </c>
      <c r="Y61" s="1271" t="s">
        <v>131</v>
      </c>
      <c r="AA61" s="1965"/>
    </row>
    <row r="62" spans="1:27" s="131" customFormat="1">
      <c r="A62" s="209" t="s">
        <v>85</v>
      </c>
      <c r="B62" s="1920">
        <v>52</v>
      </c>
      <c r="C62" s="1920">
        <v>16</v>
      </c>
      <c r="D62" s="1279" t="s">
        <v>286</v>
      </c>
      <c r="E62" s="1280"/>
      <c r="F62" s="1280">
        <v>15000</v>
      </c>
      <c r="G62" s="209"/>
      <c r="H62" s="209"/>
      <c r="I62" s="453">
        <v>12000</v>
      </c>
      <c r="J62" s="209"/>
      <c r="K62" s="2243">
        <f>SUM(F62-I62)</f>
        <v>3000</v>
      </c>
      <c r="L62" s="212" t="s">
        <v>285</v>
      </c>
      <c r="M62" s="209"/>
      <c r="N62" s="214">
        <v>1</v>
      </c>
      <c r="O62" s="215" t="s">
        <v>91</v>
      </c>
      <c r="P62" s="1048" t="s">
        <v>1353</v>
      </c>
      <c r="Q62" s="217"/>
      <c r="R62" s="218">
        <v>80</v>
      </c>
      <c r="S62" s="1942" t="s">
        <v>1353</v>
      </c>
      <c r="T62" s="209"/>
      <c r="U62" s="209"/>
      <c r="V62" s="209"/>
      <c r="W62" s="209"/>
      <c r="X62" s="218" t="s">
        <v>41</v>
      </c>
      <c r="Y62" s="1129" t="s">
        <v>170</v>
      </c>
      <c r="AA62" s="1965"/>
    </row>
    <row r="63" spans="1:27" s="131" customFormat="1">
      <c r="A63" s="1068" t="s">
        <v>85</v>
      </c>
      <c r="B63" s="1265">
        <v>53</v>
      </c>
      <c r="C63" s="1265">
        <v>17</v>
      </c>
      <c r="D63" s="234" t="s">
        <v>287</v>
      </c>
      <c r="E63" s="235"/>
      <c r="F63" s="235">
        <v>15000</v>
      </c>
      <c r="G63" s="1068"/>
      <c r="H63" s="1081">
        <v>15000</v>
      </c>
      <c r="I63" s="1068"/>
      <c r="J63" s="1068"/>
      <c r="K63" s="1081">
        <f>SUM(F63-H63)</f>
        <v>0</v>
      </c>
      <c r="L63" s="1082" t="s">
        <v>228</v>
      </c>
      <c r="M63" s="1068"/>
      <c r="N63" s="1069">
        <v>1</v>
      </c>
      <c r="O63" s="1084" t="s">
        <v>91</v>
      </c>
      <c r="P63" s="2244" t="s">
        <v>1353</v>
      </c>
      <c r="Q63" s="1086"/>
      <c r="R63" s="219">
        <v>80</v>
      </c>
      <c r="S63" s="1926" t="s">
        <v>1353</v>
      </c>
      <c r="T63" s="1068"/>
      <c r="U63" s="1068"/>
      <c r="V63" s="1068"/>
      <c r="W63" s="1068"/>
      <c r="X63" s="219" t="s">
        <v>41</v>
      </c>
      <c r="Y63" s="1271" t="s">
        <v>170</v>
      </c>
      <c r="Z63" s="1965" t="s">
        <v>1247</v>
      </c>
      <c r="AA63" s="1965"/>
    </row>
    <row r="64" spans="1:27" s="131" customFormat="1">
      <c r="A64" s="209" t="s">
        <v>85</v>
      </c>
      <c r="B64" s="1920">
        <v>54</v>
      </c>
      <c r="C64" s="1920">
        <v>18</v>
      </c>
      <c r="D64" s="1279" t="s">
        <v>288</v>
      </c>
      <c r="E64" s="1280"/>
      <c r="F64" s="1280">
        <v>15000</v>
      </c>
      <c r="G64" s="209"/>
      <c r="H64" s="209"/>
      <c r="I64" s="453">
        <v>7500</v>
      </c>
      <c r="J64" s="209"/>
      <c r="K64" s="2243">
        <f>SUM(F64-I64)</f>
        <v>7500</v>
      </c>
      <c r="L64" s="212" t="s">
        <v>228</v>
      </c>
      <c r="M64" s="213" t="s">
        <v>1526</v>
      </c>
      <c r="N64" s="214">
        <v>1</v>
      </c>
      <c r="O64" s="215" t="s">
        <v>91</v>
      </c>
      <c r="P64" s="216">
        <v>1</v>
      </c>
      <c r="Q64" s="217" t="s">
        <v>91</v>
      </c>
      <c r="R64" s="218">
        <v>80</v>
      </c>
      <c r="S64" s="218"/>
      <c r="T64" s="2258" t="s">
        <v>170</v>
      </c>
      <c r="U64" s="1129" t="s">
        <v>170</v>
      </c>
      <c r="V64" s="1190" t="s">
        <v>131</v>
      </c>
      <c r="W64" s="1190" t="s">
        <v>131</v>
      </c>
      <c r="X64" s="218" t="s">
        <v>41</v>
      </c>
      <c r="Y64" s="1129" t="s">
        <v>170</v>
      </c>
      <c r="AA64" s="1965"/>
    </row>
    <row r="65" spans="1:35" s="131" customFormat="1" ht="46.5">
      <c r="A65" s="1068" t="s">
        <v>85</v>
      </c>
      <c r="B65" s="1265">
        <v>55</v>
      </c>
      <c r="C65" s="1265">
        <v>19</v>
      </c>
      <c r="D65" s="1924" t="s">
        <v>289</v>
      </c>
      <c r="E65" s="1080">
        <v>90000</v>
      </c>
      <c r="F65" s="1068"/>
      <c r="G65" s="1068"/>
      <c r="H65" s="1081">
        <v>10000</v>
      </c>
      <c r="I65" s="1068"/>
      <c r="J65" s="1068"/>
      <c r="K65" s="1441">
        <f>SUM(E65-H65)</f>
        <v>80000</v>
      </c>
      <c r="L65" s="1082" t="s">
        <v>228</v>
      </c>
      <c r="M65" s="1287" t="s">
        <v>1678</v>
      </c>
      <c r="N65" s="1069">
        <v>1</v>
      </c>
      <c r="O65" s="2141" t="s">
        <v>290</v>
      </c>
      <c r="P65" s="2194">
        <v>10</v>
      </c>
      <c r="Q65" s="1086" t="s">
        <v>290</v>
      </c>
      <c r="R65" s="2259" t="s">
        <v>126</v>
      </c>
      <c r="S65" s="2259" t="s">
        <v>126</v>
      </c>
      <c r="T65" s="1271" t="s">
        <v>170</v>
      </c>
      <c r="U65" s="1271" t="s">
        <v>170</v>
      </c>
      <c r="V65" s="1777" t="s">
        <v>131</v>
      </c>
      <c r="W65" s="1777" t="s">
        <v>131</v>
      </c>
      <c r="X65" s="219" t="s">
        <v>41</v>
      </c>
      <c r="Y65" s="1271" t="s">
        <v>170</v>
      </c>
      <c r="Z65" s="1965" t="s">
        <v>1248</v>
      </c>
      <c r="AA65" s="1965"/>
    </row>
    <row r="66" spans="1:35" s="506" customFormat="1">
      <c r="A66" s="1820" t="s">
        <v>85</v>
      </c>
      <c r="B66" s="1920">
        <v>56</v>
      </c>
      <c r="C66" s="1920">
        <v>20</v>
      </c>
      <c r="D66" s="2058" t="s">
        <v>291</v>
      </c>
      <c r="E66" s="1823">
        <v>40000</v>
      </c>
      <c r="F66" s="1820"/>
      <c r="G66" s="1820"/>
      <c r="H66" s="1820"/>
      <c r="I66" s="1820"/>
      <c r="J66" s="1820"/>
      <c r="K66" s="1820"/>
      <c r="L66" s="1244" t="s">
        <v>292</v>
      </c>
      <c r="M66" s="1244"/>
      <c r="N66" s="401">
        <v>16</v>
      </c>
      <c r="O66" s="1169" t="s">
        <v>31</v>
      </c>
      <c r="P66" s="2033"/>
      <c r="Q66" s="1828"/>
      <c r="R66" s="1170">
        <v>80</v>
      </c>
      <c r="S66" s="1170"/>
      <c r="T66" s="1820"/>
      <c r="U66" s="1820"/>
      <c r="V66" s="1820"/>
      <c r="W66" s="1820"/>
      <c r="X66" s="218" t="s">
        <v>56</v>
      </c>
      <c r="Y66" s="1129" t="s">
        <v>131</v>
      </c>
      <c r="AA66" s="2146"/>
    </row>
    <row r="67" spans="1:35" s="506" customFormat="1">
      <c r="A67" s="1769" t="s">
        <v>85</v>
      </c>
      <c r="B67" s="1265">
        <v>57</v>
      </c>
      <c r="C67" s="1265">
        <v>21</v>
      </c>
      <c r="D67" s="290" t="s">
        <v>293</v>
      </c>
      <c r="E67" s="291">
        <v>300000</v>
      </c>
      <c r="F67" s="1769"/>
      <c r="G67" s="1769"/>
      <c r="H67" s="1772">
        <v>175116</v>
      </c>
      <c r="I67" s="1769"/>
      <c r="J67" s="1769"/>
      <c r="K67" s="1773">
        <f>SUM(E67-H67)</f>
        <v>124884</v>
      </c>
      <c r="L67" s="1253" t="s">
        <v>228</v>
      </c>
      <c r="M67" s="1252"/>
      <c r="N67" s="2279" t="s">
        <v>126</v>
      </c>
      <c r="O67" s="2280" t="s">
        <v>126</v>
      </c>
      <c r="P67" s="2194" t="s">
        <v>1353</v>
      </c>
      <c r="Q67" s="1775"/>
      <c r="R67" s="2279" t="s">
        <v>126</v>
      </c>
      <c r="S67" s="2237" t="s">
        <v>1353</v>
      </c>
      <c r="T67" s="1769"/>
      <c r="U67" s="1769"/>
      <c r="V67" s="1769"/>
      <c r="W67" s="1769"/>
      <c r="X67" s="219" t="s">
        <v>56</v>
      </c>
      <c r="Y67" s="1271" t="s">
        <v>170</v>
      </c>
      <c r="AA67" s="2146"/>
    </row>
    <row r="68" spans="1:35" s="131" customFormat="1" ht="21.75" customHeight="1">
      <c r="A68" s="1820" t="s">
        <v>85</v>
      </c>
      <c r="B68" s="1920">
        <v>58</v>
      </c>
      <c r="C68" s="1920">
        <v>22</v>
      </c>
      <c r="D68" s="1279" t="s">
        <v>294</v>
      </c>
      <c r="E68" s="1281">
        <v>0</v>
      </c>
      <c r="F68" s="1280">
        <v>15000</v>
      </c>
      <c r="G68" s="209"/>
      <c r="H68" s="209"/>
      <c r="I68" s="209"/>
      <c r="J68" s="209"/>
      <c r="K68" s="209"/>
      <c r="L68" s="1168" t="s">
        <v>228</v>
      </c>
      <c r="M68" s="213"/>
      <c r="N68" s="214">
        <v>1</v>
      </c>
      <c r="O68" s="215" t="s">
        <v>91</v>
      </c>
      <c r="P68" s="216"/>
      <c r="Q68" s="217"/>
      <c r="R68" s="218">
        <v>80</v>
      </c>
      <c r="S68" s="218"/>
      <c r="T68" s="209"/>
      <c r="U68" s="209"/>
      <c r="V68" s="209"/>
      <c r="W68" s="209"/>
      <c r="X68" s="218" t="s">
        <v>56</v>
      </c>
      <c r="Y68" s="1129" t="s">
        <v>131</v>
      </c>
      <c r="AA68" s="1965"/>
    </row>
    <row r="69" spans="1:35" s="131" customFormat="1">
      <c r="A69" s="1769" t="s">
        <v>85</v>
      </c>
      <c r="B69" s="1265">
        <v>59</v>
      </c>
      <c r="C69" s="1265">
        <v>23</v>
      </c>
      <c r="D69" s="234" t="s">
        <v>295</v>
      </c>
      <c r="E69" s="1284">
        <v>0</v>
      </c>
      <c r="F69" s="235">
        <v>15000</v>
      </c>
      <c r="G69" s="1068"/>
      <c r="H69" s="1068"/>
      <c r="I69" s="1081">
        <v>13000</v>
      </c>
      <c r="J69" s="1068"/>
      <c r="K69" s="2302">
        <f>SUM(F69-I69)</f>
        <v>2000</v>
      </c>
      <c r="L69" s="1253" t="s">
        <v>228</v>
      </c>
      <c r="M69" s="1287"/>
      <c r="N69" s="1069">
        <v>1</v>
      </c>
      <c r="O69" s="1084" t="s">
        <v>91</v>
      </c>
      <c r="P69" s="2194" t="s">
        <v>1353</v>
      </c>
      <c r="Q69" s="1086"/>
      <c r="R69" s="219">
        <v>80</v>
      </c>
      <c r="S69" s="2303" t="s">
        <v>1353</v>
      </c>
      <c r="T69" s="1068"/>
      <c r="U69" s="1068"/>
      <c r="V69" s="1068"/>
      <c r="W69" s="1068"/>
      <c r="X69" s="219" t="s">
        <v>56</v>
      </c>
      <c r="Y69" s="1271" t="s">
        <v>170</v>
      </c>
      <c r="AA69" s="1965"/>
    </row>
    <row r="70" spans="1:35" s="65" customFormat="1" ht="21.75" customHeight="1">
      <c r="A70" s="67" t="s">
        <v>85</v>
      </c>
      <c r="B70" s="171">
        <v>60</v>
      </c>
      <c r="C70" s="171">
        <v>24</v>
      </c>
      <c r="D70" s="79" t="s">
        <v>296</v>
      </c>
      <c r="E70" s="225">
        <v>0</v>
      </c>
      <c r="F70" s="147">
        <v>15000</v>
      </c>
      <c r="G70" s="64"/>
      <c r="H70" s="64"/>
      <c r="I70" s="64"/>
      <c r="J70" s="64"/>
      <c r="K70" s="64"/>
      <c r="L70" s="73" t="s">
        <v>228</v>
      </c>
      <c r="M70" s="98"/>
      <c r="N70" s="59">
        <v>1</v>
      </c>
      <c r="O70" s="85" t="s">
        <v>91</v>
      </c>
      <c r="P70" s="61"/>
      <c r="Q70" s="60"/>
      <c r="R70" s="62">
        <v>80</v>
      </c>
      <c r="S70" s="62"/>
      <c r="T70" s="64"/>
      <c r="U70" s="64"/>
      <c r="V70" s="64"/>
      <c r="W70" s="64"/>
      <c r="X70" s="62" t="s">
        <v>56</v>
      </c>
      <c r="Y70" s="163" t="s">
        <v>131</v>
      </c>
      <c r="AA70" s="388"/>
    </row>
    <row r="71" spans="1:35" s="65" customFormat="1" ht="21.75" customHeight="1">
      <c r="A71" s="67" t="s">
        <v>85</v>
      </c>
      <c r="B71" s="207">
        <v>61</v>
      </c>
      <c r="C71" s="207">
        <v>25</v>
      </c>
      <c r="D71" s="79" t="s">
        <v>297</v>
      </c>
      <c r="E71" s="225">
        <v>0</v>
      </c>
      <c r="F71" s="147">
        <v>15000</v>
      </c>
      <c r="G71" s="64"/>
      <c r="H71" s="64"/>
      <c r="I71" s="64"/>
      <c r="J71" s="64"/>
      <c r="K71" s="64"/>
      <c r="L71" s="73" t="s">
        <v>228</v>
      </c>
      <c r="M71" s="98"/>
      <c r="N71" s="59">
        <v>1</v>
      </c>
      <c r="O71" s="85" t="s">
        <v>91</v>
      </c>
      <c r="P71" s="61"/>
      <c r="Q71" s="60"/>
      <c r="R71" s="62">
        <v>80</v>
      </c>
      <c r="S71" s="62"/>
      <c r="T71" s="64"/>
      <c r="U71" s="64"/>
      <c r="V71" s="64"/>
      <c r="W71" s="64"/>
      <c r="X71" s="62" t="s">
        <v>56</v>
      </c>
      <c r="Y71" s="163" t="s">
        <v>131</v>
      </c>
      <c r="AA71" s="388"/>
    </row>
    <row r="72" spans="1:35" s="65" customFormat="1" ht="21.75" customHeight="1">
      <c r="A72" s="67" t="s">
        <v>85</v>
      </c>
      <c r="B72" s="171">
        <v>62</v>
      </c>
      <c r="C72" s="171">
        <v>26</v>
      </c>
      <c r="D72" s="79" t="s">
        <v>298</v>
      </c>
      <c r="E72" s="225">
        <v>0</v>
      </c>
      <c r="F72" s="147">
        <v>15000</v>
      </c>
      <c r="G72" s="64"/>
      <c r="H72" s="64"/>
      <c r="I72" s="83">
        <v>11000</v>
      </c>
      <c r="J72" s="64"/>
      <c r="K72" s="553">
        <f>SUM(F72-I72)</f>
        <v>4000</v>
      </c>
      <c r="L72" s="73" t="s">
        <v>228</v>
      </c>
      <c r="M72" s="98"/>
      <c r="N72" s="59">
        <v>1</v>
      </c>
      <c r="O72" s="85" t="s">
        <v>91</v>
      </c>
      <c r="P72" s="1002" t="s">
        <v>1353</v>
      </c>
      <c r="Q72" s="60"/>
      <c r="R72" s="62">
        <v>80</v>
      </c>
      <c r="S72" s="1043" t="s">
        <v>1353</v>
      </c>
      <c r="T72" s="64"/>
      <c r="U72" s="64"/>
      <c r="V72" s="64"/>
      <c r="W72" s="64"/>
      <c r="X72" s="62" t="s">
        <v>56</v>
      </c>
      <c r="Y72" s="163" t="s">
        <v>170</v>
      </c>
      <c r="AA72" s="388"/>
    </row>
    <row r="73" spans="1:35" s="115" customFormat="1" ht="21.75" customHeight="1">
      <c r="A73" s="114" t="s">
        <v>85</v>
      </c>
      <c r="B73" s="207">
        <v>63</v>
      </c>
      <c r="C73" s="207">
        <v>27</v>
      </c>
      <c r="D73" s="86" t="s">
        <v>301</v>
      </c>
      <c r="E73" s="55"/>
      <c r="F73" s="55">
        <v>15000</v>
      </c>
      <c r="G73" s="114"/>
      <c r="H73" s="114"/>
      <c r="I73" s="114"/>
      <c r="J73" s="114"/>
      <c r="K73" s="114"/>
      <c r="L73" s="107" t="s">
        <v>228</v>
      </c>
      <c r="M73" s="108"/>
      <c r="N73" s="109">
        <v>55</v>
      </c>
      <c r="O73" s="110" t="s">
        <v>31</v>
      </c>
      <c r="P73" s="111"/>
      <c r="Q73" s="110"/>
      <c r="R73" s="112">
        <v>80</v>
      </c>
      <c r="S73" s="112"/>
      <c r="T73" s="114"/>
      <c r="U73" s="114"/>
      <c r="V73" s="114"/>
      <c r="W73" s="114"/>
      <c r="X73" s="112" t="s">
        <v>32</v>
      </c>
      <c r="Y73" s="163" t="s">
        <v>131</v>
      </c>
      <c r="Z73" s="115" t="s">
        <v>33</v>
      </c>
      <c r="AA73" s="657"/>
    </row>
    <row r="74" spans="1:35" s="94" customFormat="1">
      <c r="A74" s="67" t="s">
        <v>85</v>
      </c>
      <c r="B74" s="171">
        <v>64</v>
      </c>
      <c r="C74" s="171">
        <v>28</v>
      </c>
      <c r="D74" s="201" t="s">
        <v>227</v>
      </c>
      <c r="E74" s="202">
        <v>439680</v>
      </c>
      <c r="F74" s="203"/>
      <c r="G74" s="67"/>
      <c r="H74" s="659">
        <v>159902</v>
      </c>
      <c r="I74" s="866"/>
      <c r="J74" s="866"/>
      <c r="K74" s="658">
        <f>SUM(E74-H74)</f>
        <v>279778</v>
      </c>
      <c r="L74" s="117" t="s">
        <v>228</v>
      </c>
      <c r="M74" s="1021" t="s">
        <v>1530</v>
      </c>
      <c r="N74" s="592">
        <v>2</v>
      </c>
      <c r="O74" s="75" t="s">
        <v>31</v>
      </c>
      <c r="P74" s="1038">
        <v>1</v>
      </c>
      <c r="Q74" s="1039" t="s">
        <v>31</v>
      </c>
      <c r="R74" s="68">
        <v>80</v>
      </c>
      <c r="S74" s="1035" t="s">
        <v>1353</v>
      </c>
      <c r="T74" s="67"/>
      <c r="U74" s="163" t="s">
        <v>170</v>
      </c>
      <c r="V74" s="185" t="s">
        <v>131</v>
      </c>
      <c r="W74" s="185" t="s">
        <v>131</v>
      </c>
      <c r="X74" s="68" t="s">
        <v>302</v>
      </c>
      <c r="Y74" s="163" t="s">
        <v>170</v>
      </c>
      <c r="AA74" s="655" t="s">
        <v>1245</v>
      </c>
    </row>
    <row r="75" spans="1:35" s="78" customFormat="1" ht="23.25" customHeight="1">
      <c r="A75" s="67" t="s">
        <v>85</v>
      </c>
      <c r="B75" s="207">
        <v>65</v>
      </c>
      <c r="C75" s="207">
        <v>29</v>
      </c>
      <c r="D75" s="54" t="s">
        <v>305</v>
      </c>
      <c r="E75" s="70"/>
      <c r="F75" s="71"/>
      <c r="G75" s="71">
        <v>50000</v>
      </c>
      <c r="H75" s="71"/>
      <c r="I75" s="72"/>
      <c r="J75" s="72"/>
      <c r="K75" s="72"/>
      <c r="L75" s="117" t="s">
        <v>228</v>
      </c>
      <c r="M75" s="74"/>
      <c r="N75" s="592">
        <v>125</v>
      </c>
      <c r="O75" s="75" t="s">
        <v>31</v>
      </c>
      <c r="P75" s="76"/>
      <c r="Q75" s="77"/>
      <c r="R75" s="68">
        <v>80</v>
      </c>
      <c r="S75" s="445"/>
      <c r="T75" s="72"/>
      <c r="U75" s="72"/>
      <c r="V75" s="72"/>
      <c r="W75" s="72"/>
      <c r="X75" s="68" t="s">
        <v>36</v>
      </c>
      <c r="Y75" s="163" t="s">
        <v>131</v>
      </c>
      <c r="AA75" s="655" t="s">
        <v>1254</v>
      </c>
    </row>
    <row r="76" spans="1:35" s="65" customFormat="1">
      <c r="B76" s="204"/>
      <c r="C76" s="204"/>
      <c r="D76" s="591"/>
      <c r="L76" s="130"/>
      <c r="M76" s="131"/>
      <c r="N76" s="126"/>
      <c r="O76" s="132"/>
      <c r="P76" s="131"/>
      <c r="Q76" s="131"/>
      <c r="R76" s="133"/>
      <c r="S76" s="133"/>
      <c r="X76" s="133"/>
      <c r="Y76" s="133"/>
      <c r="AA76" s="388"/>
    </row>
    <row r="77" spans="1:35" s="65" customFormat="1">
      <c r="B77" s="204"/>
      <c r="C77" s="204"/>
      <c r="D77" s="2457" t="s">
        <v>100</v>
      </c>
      <c r="E77" s="2457"/>
      <c r="F77" s="2457"/>
      <c r="G77" s="2457"/>
      <c r="H77" s="2457"/>
      <c r="I77" s="2457"/>
      <c r="J77" s="2457"/>
      <c r="K77" s="2457"/>
      <c r="L77" s="2457"/>
      <c r="M77" s="2457"/>
      <c r="N77" s="126"/>
      <c r="O77" s="132"/>
      <c r="P77" s="131"/>
      <c r="Q77" s="131"/>
      <c r="R77" s="133"/>
      <c r="S77" s="133"/>
      <c r="X77" s="133"/>
      <c r="Y77" s="133"/>
      <c r="AA77" s="388"/>
    </row>
    <row r="78" spans="1:35" s="65" customFormat="1" ht="21.75" customHeight="1">
      <c r="B78" s="204"/>
      <c r="C78" s="204"/>
      <c r="D78" s="591"/>
      <c r="L78" s="130"/>
      <c r="M78" s="131"/>
      <c r="N78" s="126"/>
      <c r="O78" s="132"/>
      <c r="P78" s="131"/>
      <c r="Q78" s="131"/>
      <c r="R78" s="133"/>
      <c r="S78" s="133"/>
      <c r="X78" s="133"/>
      <c r="Y78" s="133"/>
      <c r="AA78" s="388"/>
    </row>
    <row r="79" spans="1:35" s="133" customFormat="1" ht="21.75" customHeight="1">
      <c r="B79" s="204"/>
      <c r="C79" s="204"/>
      <c r="D79" s="591"/>
      <c r="E79" s="65"/>
      <c r="F79" s="65"/>
      <c r="G79" s="65"/>
      <c r="H79" s="65"/>
      <c r="I79" s="65"/>
      <c r="J79" s="65"/>
      <c r="K79" s="65"/>
      <c r="L79" s="130"/>
      <c r="M79" s="131"/>
      <c r="N79" s="126"/>
      <c r="O79" s="132"/>
      <c r="P79" s="131"/>
      <c r="Q79" s="131"/>
      <c r="T79" s="65"/>
      <c r="U79" s="65"/>
      <c r="V79" s="65"/>
      <c r="W79" s="65"/>
      <c r="Z79" s="65"/>
      <c r="AA79" s="388"/>
      <c r="AB79" s="65"/>
      <c r="AC79" s="65"/>
      <c r="AD79" s="65"/>
      <c r="AE79" s="65"/>
      <c r="AF79" s="65"/>
      <c r="AG79" s="65"/>
      <c r="AH79" s="65"/>
      <c r="AI79" s="65"/>
    </row>
    <row r="80" spans="1:35" s="133" customFormat="1" ht="21.75" customHeight="1">
      <c r="B80" s="204"/>
      <c r="C80" s="204"/>
      <c r="D80" s="591"/>
      <c r="E80" s="65"/>
      <c r="F80" s="65"/>
      <c r="G80" s="65"/>
      <c r="H80" s="65"/>
      <c r="I80" s="65"/>
      <c r="J80" s="65"/>
      <c r="K80" s="65"/>
      <c r="L80" s="130"/>
      <c r="M80" s="131"/>
      <c r="N80" s="126"/>
      <c r="O80" s="132"/>
      <c r="P80" s="131"/>
      <c r="Q80" s="131"/>
      <c r="T80" s="65"/>
      <c r="U80" s="65"/>
      <c r="V80" s="65"/>
      <c r="W80" s="65"/>
      <c r="Z80" s="65"/>
      <c r="AA80" s="388"/>
      <c r="AB80" s="65"/>
      <c r="AC80" s="65"/>
      <c r="AD80" s="65"/>
      <c r="AE80" s="65"/>
      <c r="AF80" s="65"/>
      <c r="AG80" s="65"/>
      <c r="AH80" s="65"/>
      <c r="AI80" s="65"/>
    </row>
    <row r="81" spans="2:35" s="133" customFormat="1" ht="21.75" customHeight="1">
      <c r="B81" s="204"/>
      <c r="C81" s="204"/>
      <c r="D81" s="591"/>
      <c r="E81" s="65"/>
      <c r="F81" s="65"/>
      <c r="G81" s="65"/>
      <c r="H81" s="65"/>
      <c r="I81" s="65"/>
      <c r="J81" s="65"/>
      <c r="K81" s="65"/>
      <c r="L81" s="130"/>
      <c r="M81" s="131"/>
      <c r="N81" s="126"/>
      <c r="O81" s="132"/>
      <c r="P81" s="131"/>
      <c r="Q81" s="131"/>
      <c r="T81" s="65"/>
      <c r="U81" s="65"/>
      <c r="V81" s="65"/>
      <c r="W81" s="65"/>
      <c r="Z81" s="65"/>
      <c r="AA81" s="388"/>
      <c r="AB81" s="65"/>
      <c r="AC81" s="65"/>
      <c r="AD81" s="65"/>
      <c r="AE81" s="65"/>
      <c r="AF81" s="65"/>
      <c r="AG81" s="65"/>
      <c r="AH81" s="65"/>
      <c r="AI81" s="65"/>
    </row>
    <row r="82" spans="2:35" s="133" customFormat="1" ht="21.75" customHeight="1">
      <c r="B82" s="204"/>
      <c r="C82" s="204"/>
      <c r="D82" s="591"/>
      <c r="E82" s="65"/>
      <c r="F82" s="65"/>
      <c r="G82" s="65"/>
      <c r="H82" s="65"/>
      <c r="I82" s="65"/>
      <c r="J82" s="65"/>
      <c r="K82" s="65"/>
      <c r="L82" s="130"/>
      <c r="M82" s="131"/>
      <c r="N82" s="126"/>
      <c r="O82" s="132"/>
      <c r="P82" s="131"/>
      <c r="Q82" s="131"/>
      <c r="T82" s="65"/>
      <c r="U82" s="65"/>
      <c r="V82" s="65"/>
      <c r="W82" s="65"/>
      <c r="Z82" s="65"/>
      <c r="AA82" s="388"/>
      <c r="AB82" s="65"/>
      <c r="AC82" s="65"/>
      <c r="AD82" s="65"/>
      <c r="AE82" s="65"/>
      <c r="AF82" s="65"/>
      <c r="AG82" s="65"/>
      <c r="AH82" s="65"/>
      <c r="AI82" s="65"/>
    </row>
    <row r="83" spans="2:35" s="133" customFormat="1" ht="21.75" customHeight="1">
      <c r="B83" s="204"/>
      <c r="C83" s="204"/>
      <c r="D83" s="591"/>
      <c r="E83" s="65"/>
      <c r="F83" s="65"/>
      <c r="G83" s="65"/>
      <c r="H83" s="65"/>
      <c r="I83" s="65"/>
      <c r="J83" s="65"/>
      <c r="K83" s="65"/>
      <c r="L83" s="130"/>
      <c r="M83" s="131"/>
      <c r="N83" s="126"/>
      <c r="O83" s="132"/>
      <c r="P83" s="131"/>
      <c r="Q83" s="131"/>
      <c r="T83" s="65"/>
      <c r="U83" s="65"/>
      <c r="V83" s="65"/>
      <c r="W83" s="65"/>
      <c r="Z83" s="65"/>
      <c r="AA83" s="388"/>
      <c r="AB83" s="65"/>
      <c r="AC83" s="65"/>
      <c r="AD83" s="65"/>
      <c r="AE83" s="65"/>
      <c r="AF83" s="65"/>
      <c r="AG83" s="65"/>
      <c r="AH83" s="65"/>
      <c r="AI83" s="65"/>
    </row>
    <row r="84" spans="2:35" s="133" customFormat="1" ht="21.75" customHeight="1">
      <c r="B84" s="204"/>
      <c r="C84" s="204"/>
      <c r="D84" s="591"/>
      <c r="E84" s="65"/>
      <c r="F84" s="65"/>
      <c r="G84" s="65"/>
      <c r="H84" s="65"/>
      <c r="I84" s="65"/>
      <c r="J84" s="65"/>
      <c r="K84" s="65"/>
      <c r="L84" s="130"/>
      <c r="M84" s="131"/>
      <c r="N84" s="126"/>
      <c r="O84" s="132"/>
      <c r="P84" s="131"/>
      <c r="Q84" s="131"/>
      <c r="T84" s="65"/>
      <c r="U84" s="65"/>
      <c r="V84" s="65"/>
      <c r="W84" s="65"/>
      <c r="Z84" s="65"/>
      <c r="AA84" s="388"/>
      <c r="AB84" s="65"/>
      <c r="AC84" s="65"/>
      <c r="AD84" s="65"/>
      <c r="AE84" s="65"/>
      <c r="AF84" s="65"/>
      <c r="AG84" s="65"/>
      <c r="AH84" s="65"/>
      <c r="AI84" s="65"/>
    </row>
    <row r="85" spans="2:35" s="133" customFormat="1" ht="21.75" customHeight="1">
      <c r="B85" s="204"/>
      <c r="C85" s="204"/>
      <c r="D85" s="591"/>
      <c r="E85" s="65"/>
      <c r="F85" s="65"/>
      <c r="G85" s="65"/>
      <c r="H85" s="65"/>
      <c r="I85" s="65"/>
      <c r="J85" s="65"/>
      <c r="K85" s="65"/>
      <c r="L85" s="130"/>
      <c r="M85" s="131"/>
      <c r="N85" s="126"/>
      <c r="O85" s="132"/>
      <c r="P85" s="131"/>
      <c r="Q85" s="131"/>
      <c r="T85" s="65"/>
      <c r="U85" s="65"/>
      <c r="V85" s="65"/>
      <c r="W85" s="65"/>
      <c r="Z85" s="65"/>
      <c r="AA85" s="388"/>
      <c r="AB85" s="65"/>
      <c r="AC85" s="65"/>
      <c r="AD85" s="65"/>
      <c r="AE85" s="65"/>
      <c r="AF85" s="65"/>
      <c r="AG85" s="65"/>
      <c r="AH85" s="65"/>
      <c r="AI85" s="65"/>
    </row>
    <row r="86" spans="2:35" s="133" customFormat="1" ht="21.75" customHeight="1">
      <c r="B86" s="204"/>
      <c r="C86" s="204"/>
      <c r="D86" s="591"/>
      <c r="E86" s="65"/>
      <c r="F86" s="65"/>
      <c r="G86" s="65"/>
      <c r="H86" s="65"/>
      <c r="I86" s="65"/>
      <c r="J86" s="65"/>
      <c r="K86" s="65"/>
      <c r="L86" s="130"/>
      <c r="M86" s="131"/>
      <c r="N86" s="126"/>
      <c r="O86" s="132"/>
      <c r="P86" s="131"/>
      <c r="Q86" s="131"/>
      <c r="T86" s="65"/>
      <c r="U86" s="65"/>
      <c r="V86" s="65"/>
      <c r="W86" s="65"/>
      <c r="Z86" s="65"/>
      <c r="AA86" s="388"/>
      <c r="AB86" s="65"/>
      <c r="AC86" s="65"/>
      <c r="AD86" s="65"/>
      <c r="AE86" s="65"/>
      <c r="AF86" s="65"/>
      <c r="AG86" s="65"/>
      <c r="AH86" s="65"/>
      <c r="AI86" s="65"/>
    </row>
    <row r="87" spans="2:35" s="133" customFormat="1" ht="21.75" customHeight="1">
      <c r="B87" s="204"/>
      <c r="C87" s="204"/>
      <c r="D87" s="591"/>
      <c r="E87" s="65"/>
      <c r="F87" s="65"/>
      <c r="G87" s="65"/>
      <c r="H87" s="65"/>
      <c r="I87" s="65"/>
      <c r="J87" s="65"/>
      <c r="K87" s="65"/>
      <c r="L87" s="130"/>
      <c r="M87" s="131"/>
      <c r="N87" s="126"/>
      <c r="O87" s="132"/>
      <c r="P87" s="131"/>
      <c r="Q87" s="131"/>
      <c r="T87" s="65"/>
      <c r="U87" s="65"/>
      <c r="V87" s="65"/>
      <c r="W87" s="65"/>
      <c r="Z87" s="65"/>
      <c r="AA87" s="388"/>
      <c r="AB87" s="65"/>
      <c r="AC87" s="65"/>
      <c r="AD87" s="65"/>
      <c r="AE87" s="65"/>
      <c r="AF87" s="65"/>
      <c r="AG87" s="65"/>
      <c r="AH87" s="65"/>
      <c r="AI87" s="65"/>
    </row>
    <row r="88" spans="2:35" s="133" customFormat="1" ht="21.75" customHeight="1">
      <c r="B88" s="204"/>
      <c r="C88" s="204"/>
      <c r="D88" s="591"/>
      <c r="E88" s="65"/>
      <c r="F88" s="65"/>
      <c r="G88" s="65"/>
      <c r="H88" s="65"/>
      <c r="I88" s="65"/>
      <c r="J88" s="65"/>
      <c r="K88" s="65"/>
      <c r="L88" s="130"/>
      <c r="M88" s="131"/>
      <c r="N88" s="126"/>
      <c r="O88" s="132"/>
      <c r="P88" s="131"/>
      <c r="Q88" s="131"/>
      <c r="T88" s="65"/>
      <c r="U88" s="65"/>
      <c r="V88" s="65"/>
      <c r="W88" s="65"/>
      <c r="Z88" s="65"/>
      <c r="AA88" s="388"/>
      <c r="AB88" s="65"/>
      <c r="AC88" s="65"/>
      <c r="AD88" s="65"/>
      <c r="AE88" s="65"/>
      <c r="AF88" s="65"/>
      <c r="AG88" s="65"/>
      <c r="AH88" s="65"/>
      <c r="AI88" s="65"/>
    </row>
    <row r="89" spans="2:35" s="133" customFormat="1" ht="21.75" customHeight="1">
      <c r="B89" s="204"/>
      <c r="C89" s="204"/>
      <c r="D89" s="591"/>
      <c r="E89" s="65"/>
      <c r="F89" s="65"/>
      <c r="G89" s="65"/>
      <c r="H89" s="65"/>
      <c r="I89" s="65"/>
      <c r="J89" s="65"/>
      <c r="K89" s="65"/>
      <c r="L89" s="130"/>
      <c r="M89" s="131"/>
      <c r="N89" s="126"/>
      <c r="O89" s="132"/>
      <c r="P89" s="131"/>
      <c r="Q89" s="131"/>
      <c r="T89" s="65"/>
      <c r="U89" s="65"/>
      <c r="V89" s="65"/>
      <c r="W89" s="65"/>
      <c r="Z89" s="65"/>
      <c r="AA89" s="388"/>
      <c r="AB89" s="65"/>
      <c r="AC89" s="65"/>
      <c r="AD89" s="65"/>
      <c r="AE89" s="65"/>
      <c r="AF89" s="65"/>
      <c r="AG89" s="65"/>
      <c r="AH89" s="65"/>
      <c r="AI89" s="65"/>
    </row>
    <row r="90" spans="2:35" s="133" customFormat="1" ht="21.75" customHeight="1">
      <c r="B90" s="204"/>
      <c r="C90" s="204"/>
      <c r="D90" s="591"/>
      <c r="E90" s="65"/>
      <c r="F90" s="65"/>
      <c r="G90" s="65"/>
      <c r="H90" s="65"/>
      <c r="I90" s="65"/>
      <c r="J90" s="65"/>
      <c r="K90" s="65"/>
      <c r="L90" s="130"/>
      <c r="M90" s="131"/>
      <c r="N90" s="126"/>
      <c r="O90" s="132"/>
      <c r="P90" s="131"/>
      <c r="Q90" s="131"/>
      <c r="T90" s="65"/>
      <c r="U90" s="65"/>
      <c r="V90" s="65"/>
      <c r="W90" s="65"/>
      <c r="Z90" s="65"/>
      <c r="AA90" s="388"/>
      <c r="AB90" s="65"/>
      <c r="AC90" s="65"/>
      <c r="AD90" s="65"/>
      <c r="AE90" s="65"/>
      <c r="AF90" s="65"/>
      <c r="AG90" s="65"/>
      <c r="AH90" s="65"/>
      <c r="AI90" s="65"/>
    </row>
    <row r="91" spans="2:35" s="133" customFormat="1" ht="21.75" customHeight="1">
      <c r="B91" s="204"/>
      <c r="C91" s="204"/>
      <c r="D91" s="591"/>
      <c r="E91" s="65"/>
      <c r="F91" s="65"/>
      <c r="G91" s="65"/>
      <c r="H91" s="65"/>
      <c r="I91" s="65"/>
      <c r="J91" s="65"/>
      <c r="K91" s="65"/>
      <c r="L91" s="130"/>
      <c r="M91" s="131"/>
      <c r="N91" s="126"/>
      <c r="O91" s="132"/>
      <c r="P91" s="131"/>
      <c r="Q91" s="131"/>
      <c r="T91" s="65"/>
      <c r="U91" s="65"/>
      <c r="V91" s="65"/>
      <c r="W91" s="65"/>
      <c r="Z91" s="65"/>
      <c r="AA91" s="388"/>
      <c r="AB91" s="65"/>
      <c r="AC91" s="65"/>
      <c r="AD91" s="65"/>
      <c r="AE91" s="65"/>
      <c r="AF91" s="65"/>
      <c r="AG91" s="65"/>
      <c r="AH91" s="65"/>
      <c r="AI91" s="65"/>
    </row>
    <row r="92" spans="2:35" s="133" customFormat="1" ht="21.75" customHeight="1">
      <c r="B92" s="204"/>
      <c r="C92" s="204"/>
      <c r="D92" s="591"/>
      <c r="E92" s="65"/>
      <c r="F92" s="65"/>
      <c r="G92" s="65"/>
      <c r="H92" s="65"/>
      <c r="I92" s="65"/>
      <c r="J92" s="65"/>
      <c r="K92" s="65"/>
      <c r="L92" s="130"/>
      <c r="M92" s="131"/>
      <c r="N92" s="126"/>
      <c r="O92" s="132"/>
      <c r="P92" s="131"/>
      <c r="Q92" s="131"/>
      <c r="T92" s="65"/>
      <c r="U92" s="65"/>
      <c r="V92" s="65"/>
      <c r="W92" s="65"/>
      <c r="Z92" s="65"/>
      <c r="AA92" s="388"/>
      <c r="AB92" s="65"/>
      <c r="AC92" s="65"/>
      <c r="AD92" s="65"/>
      <c r="AE92" s="65"/>
      <c r="AF92" s="65"/>
      <c r="AG92" s="65"/>
      <c r="AH92" s="65"/>
      <c r="AI92" s="65"/>
    </row>
    <row r="93" spans="2:35" s="133" customFormat="1" ht="21.75" customHeight="1">
      <c r="B93" s="204"/>
      <c r="C93" s="204"/>
      <c r="D93" s="591"/>
      <c r="E93" s="65"/>
      <c r="F93" s="65"/>
      <c r="G93" s="65"/>
      <c r="H93" s="65"/>
      <c r="I93" s="65"/>
      <c r="J93" s="65"/>
      <c r="K93" s="65"/>
      <c r="L93" s="130"/>
      <c r="M93" s="131"/>
      <c r="N93" s="126"/>
      <c r="O93" s="132"/>
      <c r="P93" s="131"/>
      <c r="Q93" s="131"/>
      <c r="T93" s="65"/>
      <c r="U93" s="65"/>
      <c r="V93" s="65"/>
      <c r="W93" s="65"/>
      <c r="Z93" s="65"/>
      <c r="AA93" s="388"/>
      <c r="AB93" s="65"/>
      <c r="AC93" s="65"/>
      <c r="AD93" s="65"/>
      <c r="AE93" s="65"/>
      <c r="AF93" s="65"/>
      <c r="AG93" s="65"/>
      <c r="AH93" s="65"/>
      <c r="AI93" s="65"/>
    </row>
    <row r="94" spans="2:35" s="133" customFormat="1" ht="21.75" customHeight="1">
      <c r="B94" s="204"/>
      <c r="C94" s="204"/>
      <c r="D94" s="591"/>
      <c r="E94" s="65"/>
      <c r="F94" s="65"/>
      <c r="G94" s="65"/>
      <c r="H94" s="65"/>
      <c r="I94" s="65"/>
      <c r="J94" s="65"/>
      <c r="K94" s="65"/>
      <c r="L94" s="130"/>
      <c r="M94" s="131"/>
      <c r="N94" s="126"/>
      <c r="O94" s="132"/>
      <c r="P94" s="131"/>
      <c r="Q94" s="131"/>
      <c r="T94" s="65"/>
      <c r="U94" s="65"/>
      <c r="V94" s="65"/>
      <c r="W94" s="65"/>
      <c r="Z94" s="65"/>
      <c r="AA94" s="388"/>
      <c r="AB94" s="65"/>
      <c r="AC94" s="65"/>
      <c r="AD94" s="65"/>
      <c r="AE94" s="65"/>
      <c r="AF94" s="65"/>
      <c r="AG94" s="65"/>
      <c r="AH94" s="65"/>
      <c r="AI94" s="65"/>
    </row>
    <row r="95" spans="2:35" s="133" customFormat="1" ht="21.75" customHeight="1">
      <c r="B95" s="204"/>
      <c r="C95" s="204"/>
      <c r="D95" s="591"/>
      <c r="E95" s="65"/>
      <c r="F95" s="65"/>
      <c r="G95" s="65"/>
      <c r="H95" s="65"/>
      <c r="I95" s="65"/>
      <c r="J95" s="65"/>
      <c r="K95" s="65"/>
      <c r="L95" s="130"/>
      <c r="M95" s="131"/>
      <c r="N95" s="126"/>
      <c r="O95" s="132"/>
      <c r="P95" s="131"/>
      <c r="Q95" s="131"/>
      <c r="T95" s="65"/>
      <c r="U95" s="65"/>
      <c r="V95" s="65"/>
      <c r="W95" s="65"/>
      <c r="Z95" s="65"/>
      <c r="AA95" s="388"/>
      <c r="AB95" s="65"/>
      <c r="AC95" s="65"/>
      <c r="AD95" s="65"/>
      <c r="AE95" s="65"/>
      <c r="AF95" s="65"/>
      <c r="AG95" s="65"/>
      <c r="AH95" s="65"/>
      <c r="AI95" s="65"/>
    </row>
    <row r="96" spans="2:35" s="133" customFormat="1" ht="21.75" customHeight="1">
      <c r="B96" s="204"/>
      <c r="C96" s="204"/>
      <c r="D96" s="591"/>
      <c r="E96" s="65"/>
      <c r="F96" s="65"/>
      <c r="G96" s="65"/>
      <c r="H96" s="65"/>
      <c r="I96" s="65"/>
      <c r="J96" s="65"/>
      <c r="K96" s="65"/>
      <c r="L96" s="130"/>
      <c r="M96" s="131"/>
      <c r="N96" s="126"/>
      <c r="O96" s="132"/>
      <c r="P96" s="131"/>
      <c r="Q96" s="131"/>
      <c r="T96" s="65"/>
      <c r="U96" s="65"/>
      <c r="V96" s="65"/>
      <c r="W96" s="65"/>
      <c r="Z96" s="65"/>
      <c r="AA96" s="388"/>
      <c r="AB96" s="65"/>
      <c r="AC96" s="65"/>
      <c r="AD96" s="65"/>
      <c r="AE96" s="65"/>
      <c r="AF96" s="65"/>
      <c r="AG96" s="65"/>
      <c r="AH96" s="65"/>
      <c r="AI96" s="65"/>
    </row>
    <row r="97" spans="2:35" s="133" customFormat="1" ht="21.75" customHeight="1">
      <c r="B97" s="204"/>
      <c r="C97" s="204"/>
      <c r="D97" s="591"/>
      <c r="E97" s="65"/>
      <c r="F97" s="65"/>
      <c r="G97" s="65"/>
      <c r="H97" s="65"/>
      <c r="I97" s="65"/>
      <c r="J97" s="65"/>
      <c r="K97" s="65"/>
      <c r="L97" s="130"/>
      <c r="M97" s="131"/>
      <c r="N97" s="126"/>
      <c r="O97" s="132"/>
      <c r="P97" s="131"/>
      <c r="Q97" s="131"/>
      <c r="T97" s="65"/>
      <c r="U97" s="65"/>
      <c r="V97" s="65"/>
      <c r="W97" s="65"/>
      <c r="Z97" s="65"/>
      <c r="AA97" s="388"/>
      <c r="AB97" s="65"/>
      <c r="AC97" s="65"/>
      <c r="AD97" s="65"/>
      <c r="AE97" s="65"/>
      <c r="AF97" s="65"/>
      <c r="AG97" s="65"/>
      <c r="AH97" s="65"/>
      <c r="AI97" s="65"/>
    </row>
    <row r="98" spans="2:35" s="133" customFormat="1" ht="21.75" customHeight="1">
      <c r="B98" s="204"/>
      <c r="C98" s="204"/>
      <c r="D98" s="591"/>
      <c r="E98" s="65"/>
      <c r="F98" s="65"/>
      <c r="G98" s="65"/>
      <c r="H98" s="65"/>
      <c r="I98" s="65"/>
      <c r="J98" s="65"/>
      <c r="K98" s="65"/>
      <c r="L98" s="130"/>
      <c r="M98" s="131"/>
      <c r="N98" s="126"/>
      <c r="O98" s="132"/>
      <c r="P98" s="131"/>
      <c r="Q98" s="131"/>
      <c r="T98" s="65"/>
      <c r="U98" s="65"/>
      <c r="V98" s="65"/>
      <c r="W98" s="65"/>
      <c r="Z98" s="65"/>
      <c r="AA98" s="388"/>
      <c r="AB98" s="65"/>
      <c r="AC98" s="65"/>
      <c r="AD98" s="65"/>
      <c r="AE98" s="65"/>
      <c r="AF98" s="65"/>
      <c r="AG98" s="65"/>
      <c r="AH98" s="65"/>
      <c r="AI98" s="65"/>
    </row>
    <row r="99" spans="2:35" s="133" customFormat="1" ht="21.75" customHeight="1">
      <c r="B99" s="204"/>
      <c r="C99" s="204"/>
      <c r="D99" s="591"/>
      <c r="E99" s="65"/>
      <c r="F99" s="65"/>
      <c r="G99" s="65"/>
      <c r="H99" s="65"/>
      <c r="I99" s="65"/>
      <c r="J99" s="65"/>
      <c r="K99" s="65"/>
      <c r="L99" s="130"/>
      <c r="M99" s="131"/>
      <c r="N99" s="126"/>
      <c r="O99" s="132"/>
      <c r="P99" s="131"/>
      <c r="Q99" s="131"/>
      <c r="T99" s="65"/>
      <c r="U99" s="65"/>
      <c r="V99" s="65"/>
      <c r="W99" s="65"/>
      <c r="Z99" s="65"/>
      <c r="AA99" s="388"/>
      <c r="AB99" s="65"/>
      <c r="AC99" s="65"/>
      <c r="AD99" s="65"/>
      <c r="AE99" s="65"/>
      <c r="AF99" s="65"/>
      <c r="AG99" s="65"/>
      <c r="AH99" s="65"/>
      <c r="AI99" s="65"/>
    </row>
    <row r="100" spans="2:35" s="133" customFormat="1" ht="21.75" customHeight="1">
      <c r="B100" s="204"/>
      <c r="C100" s="204"/>
      <c r="D100" s="591"/>
      <c r="E100" s="65"/>
      <c r="F100" s="65"/>
      <c r="G100" s="65"/>
      <c r="H100" s="65"/>
      <c r="I100" s="65"/>
      <c r="J100" s="65"/>
      <c r="K100" s="65"/>
      <c r="L100" s="130"/>
      <c r="M100" s="131"/>
      <c r="N100" s="126"/>
      <c r="O100" s="132"/>
      <c r="P100" s="131"/>
      <c r="Q100" s="131"/>
      <c r="T100" s="65"/>
      <c r="U100" s="65"/>
      <c r="V100" s="65"/>
      <c r="W100" s="65"/>
      <c r="Z100" s="65"/>
      <c r="AA100" s="388"/>
      <c r="AB100" s="65"/>
      <c r="AC100" s="65"/>
      <c r="AD100" s="65"/>
      <c r="AE100" s="65"/>
      <c r="AF100" s="65"/>
      <c r="AG100" s="65"/>
      <c r="AH100" s="65"/>
      <c r="AI100" s="65"/>
    </row>
    <row r="101" spans="2:35" s="133" customFormat="1" ht="21.75" customHeight="1">
      <c r="B101" s="204"/>
      <c r="C101" s="204"/>
      <c r="D101" s="591"/>
      <c r="E101" s="65"/>
      <c r="F101" s="65"/>
      <c r="G101" s="65"/>
      <c r="H101" s="65"/>
      <c r="I101" s="65"/>
      <c r="J101" s="65"/>
      <c r="K101" s="65"/>
      <c r="L101" s="130"/>
      <c r="M101" s="131"/>
      <c r="N101" s="126"/>
      <c r="O101" s="132"/>
      <c r="P101" s="131"/>
      <c r="Q101" s="131"/>
      <c r="T101" s="65"/>
      <c r="U101" s="65"/>
      <c r="V101" s="65"/>
      <c r="W101" s="65"/>
      <c r="Z101" s="65"/>
      <c r="AA101" s="388"/>
      <c r="AB101" s="65"/>
      <c r="AC101" s="65"/>
      <c r="AD101" s="65"/>
      <c r="AE101" s="65"/>
      <c r="AF101" s="65"/>
      <c r="AG101" s="65"/>
      <c r="AH101" s="65"/>
      <c r="AI101" s="65"/>
    </row>
    <row r="102" spans="2:35" s="133" customFormat="1" ht="21.75" customHeight="1">
      <c r="B102" s="204"/>
      <c r="C102" s="204"/>
      <c r="D102" s="591"/>
      <c r="E102" s="65"/>
      <c r="F102" s="65"/>
      <c r="G102" s="65"/>
      <c r="H102" s="65"/>
      <c r="I102" s="65"/>
      <c r="J102" s="65"/>
      <c r="K102" s="65"/>
      <c r="L102" s="130"/>
      <c r="M102" s="131"/>
      <c r="N102" s="126"/>
      <c r="O102" s="132"/>
      <c r="P102" s="131"/>
      <c r="Q102" s="131"/>
      <c r="T102" s="65"/>
      <c r="U102" s="65"/>
      <c r="V102" s="65"/>
      <c r="W102" s="65"/>
      <c r="Z102" s="65"/>
      <c r="AA102" s="388"/>
      <c r="AB102" s="65"/>
      <c r="AC102" s="65"/>
      <c r="AD102" s="65"/>
      <c r="AE102" s="65"/>
      <c r="AF102" s="65"/>
      <c r="AG102" s="65"/>
      <c r="AH102" s="65"/>
      <c r="AI102" s="65"/>
    </row>
    <row r="103" spans="2:35" s="133" customFormat="1" ht="21.75" customHeight="1">
      <c r="B103" s="204"/>
      <c r="C103" s="204"/>
      <c r="D103" s="591"/>
      <c r="E103" s="65"/>
      <c r="F103" s="65"/>
      <c r="G103" s="65"/>
      <c r="H103" s="65"/>
      <c r="I103" s="65"/>
      <c r="J103" s="65"/>
      <c r="K103" s="65"/>
      <c r="L103" s="130"/>
      <c r="M103" s="131"/>
      <c r="N103" s="126"/>
      <c r="O103" s="132"/>
      <c r="P103" s="131"/>
      <c r="Q103" s="131"/>
      <c r="T103" s="65"/>
      <c r="U103" s="65"/>
      <c r="V103" s="65"/>
      <c r="W103" s="65"/>
      <c r="Z103" s="65"/>
      <c r="AA103" s="388"/>
      <c r="AB103" s="65"/>
      <c r="AC103" s="65"/>
      <c r="AD103" s="65"/>
      <c r="AE103" s="65"/>
      <c r="AF103" s="65"/>
      <c r="AG103" s="65"/>
      <c r="AH103" s="65"/>
      <c r="AI103" s="65"/>
    </row>
    <row r="104" spans="2:35" s="133" customFormat="1" ht="21.75" customHeight="1">
      <c r="B104" s="204"/>
      <c r="C104" s="204"/>
      <c r="D104" s="591"/>
      <c r="E104" s="65"/>
      <c r="F104" s="65"/>
      <c r="G104" s="65"/>
      <c r="H104" s="65"/>
      <c r="I104" s="65"/>
      <c r="J104" s="65"/>
      <c r="K104" s="65"/>
      <c r="L104" s="130"/>
      <c r="M104" s="131"/>
      <c r="N104" s="126"/>
      <c r="O104" s="132"/>
      <c r="P104" s="131"/>
      <c r="Q104" s="131"/>
      <c r="T104" s="65"/>
      <c r="U104" s="65"/>
      <c r="V104" s="65"/>
      <c r="W104" s="65"/>
      <c r="Z104" s="65"/>
      <c r="AA104" s="388"/>
      <c r="AB104" s="65"/>
      <c r="AC104" s="65"/>
      <c r="AD104" s="65"/>
      <c r="AE104" s="65"/>
      <c r="AF104" s="65"/>
      <c r="AG104" s="65"/>
      <c r="AH104" s="65"/>
      <c r="AI104" s="65"/>
    </row>
    <row r="105" spans="2:35" s="133" customFormat="1" ht="21.75" customHeight="1">
      <c r="B105" s="204"/>
      <c r="C105" s="204"/>
      <c r="D105" s="591"/>
      <c r="E105" s="65"/>
      <c r="F105" s="65"/>
      <c r="G105" s="65"/>
      <c r="H105" s="65"/>
      <c r="I105" s="65"/>
      <c r="J105" s="65"/>
      <c r="K105" s="65"/>
      <c r="L105" s="130"/>
      <c r="M105" s="131"/>
      <c r="N105" s="126"/>
      <c r="O105" s="132"/>
      <c r="P105" s="131"/>
      <c r="Q105" s="131"/>
      <c r="T105" s="65"/>
      <c r="U105" s="65"/>
      <c r="V105" s="65"/>
      <c r="W105" s="65"/>
      <c r="Z105" s="65"/>
      <c r="AA105" s="388"/>
      <c r="AB105" s="65"/>
      <c r="AC105" s="65"/>
      <c r="AD105" s="65"/>
      <c r="AE105" s="65"/>
      <c r="AF105" s="65"/>
      <c r="AG105" s="65"/>
      <c r="AH105" s="65"/>
      <c r="AI105" s="65"/>
    </row>
    <row r="106" spans="2:35" s="133" customFormat="1" ht="21.75" customHeight="1">
      <c r="B106" s="204"/>
      <c r="C106" s="204"/>
      <c r="D106" s="591"/>
      <c r="E106" s="65"/>
      <c r="F106" s="65"/>
      <c r="G106" s="65"/>
      <c r="H106" s="65"/>
      <c r="I106" s="65"/>
      <c r="J106" s="65"/>
      <c r="K106" s="65"/>
      <c r="L106" s="130"/>
      <c r="M106" s="131"/>
      <c r="N106" s="126"/>
      <c r="O106" s="132"/>
      <c r="P106" s="131"/>
      <c r="Q106" s="131"/>
      <c r="T106" s="65"/>
      <c r="U106" s="65"/>
      <c r="V106" s="65"/>
      <c r="W106" s="65"/>
      <c r="Z106" s="65"/>
      <c r="AA106" s="388"/>
      <c r="AB106" s="65"/>
      <c r="AC106" s="65"/>
      <c r="AD106" s="65"/>
      <c r="AE106" s="65"/>
      <c r="AF106" s="65"/>
      <c r="AG106" s="65"/>
      <c r="AH106" s="65"/>
      <c r="AI106" s="65"/>
    </row>
    <row r="107" spans="2:35" s="133" customFormat="1" ht="21.75" customHeight="1">
      <c r="B107" s="204"/>
      <c r="C107" s="204"/>
      <c r="D107" s="591"/>
      <c r="E107" s="65"/>
      <c r="F107" s="65"/>
      <c r="G107" s="65"/>
      <c r="H107" s="65"/>
      <c r="I107" s="65"/>
      <c r="J107" s="65"/>
      <c r="K107" s="65"/>
      <c r="L107" s="130"/>
      <c r="M107" s="131"/>
      <c r="N107" s="126"/>
      <c r="O107" s="132"/>
      <c r="P107" s="131"/>
      <c r="Q107" s="131"/>
      <c r="T107" s="65"/>
      <c r="U107" s="65"/>
      <c r="V107" s="65"/>
      <c r="W107" s="65"/>
      <c r="Z107" s="65"/>
      <c r="AA107" s="388"/>
      <c r="AB107" s="65"/>
      <c r="AC107" s="65"/>
      <c r="AD107" s="65"/>
      <c r="AE107" s="65"/>
      <c r="AF107" s="65"/>
      <c r="AG107" s="65"/>
      <c r="AH107" s="65"/>
      <c r="AI107" s="65"/>
    </row>
    <row r="108" spans="2:35" s="133" customFormat="1" ht="21.75" customHeight="1">
      <c r="B108" s="204"/>
      <c r="C108" s="204"/>
      <c r="D108" s="591"/>
      <c r="E108" s="65"/>
      <c r="F108" s="65"/>
      <c r="G108" s="65"/>
      <c r="H108" s="65"/>
      <c r="I108" s="65"/>
      <c r="J108" s="65"/>
      <c r="K108" s="65"/>
      <c r="L108" s="130"/>
      <c r="M108" s="131"/>
      <c r="N108" s="126"/>
      <c r="O108" s="132"/>
      <c r="P108" s="131"/>
      <c r="Q108" s="131"/>
      <c r="T108" s="65"/>
      <c r="U108" s="65"/>
      <c r="V108" s="65"/>
      <c r="W108" s="65"/>
      <c r="Z108" s="65"/>
      <c r="AA108" s="388"/>
      <c r="AB108" s="65"/>
      <c r="AC108" s="65"/>
      <c r="AD108" s="65"/>
      <c r="AE108" s="65"/>
      <c r="AF108" s="65"/>
      <c r="AG108" s="65"/>
      <c r="AH108" s="65"/>
      <c r="AI108" s="65"/>
    </row>
    <row r="109" spans="2:35" s="133" customFormat="1" ht="21.75" customHeight="1">
      <c r="B109" s="204"/>
      <c r="C109" s="204"/>
      <c r="D109" s="591"/>
      <c r="E109" s="65"/>
      <c r="F109" s="65"/>
      <c r="G109" s="65"/>
      <c r="H109" s="65"/>
      <c r="I109" s="65"/>
      <c r="J109" s="65"/>
      <c r="K109" s="65"/>
      <c r="L109" s="130"/>
      <c r="M109" s="131"/>
      <c r="N109" s="126"/>
      <c r="O109" s="132"/>
      <c r="P109" s="131"/>
      <c r="Q109" s="131"/>
      <c r="T109" s="65"/>
      <c r="U109" s="65"/>
      <c r="V109" s="65"/>
      <c r="W109" s="65"/>
      <c r="Z109" s="65"/>
      <c r="AA109" s="388"/>
      <c r="AB109" s="65"/>
      <c r="AC109" s="65"/>
      <c r="AD109" s="65"/>
      <c r="AE109" s="65"/>
      <c r="AF109" s="65"/>
      <c r="AG109" s="65"/>
      <c r="AH109" s="65"/>
      <c r="AI109" s="65"/>
    </row>
    <row r="110" spans="2:35" s="133" customFormat="1" ht="21.75" customHeight="1">
      <c r="B110" s="204"/>
      <c r="C110" s="204"/>
      <c r="D110" s="591"/>
      <c r="E110" s="65"/>
      <c r="F110" s="65"/>
      <c r="G110" s="65"/>
      <c r="H110" s="65"/>
      <c r="I110" s="65"/>
      <c r="J110" s="65"/>
      <c r="K110" s="65"/>
      <c r="L110" s="130"/>
      <c r="M110" s="131"/>
      <c r="N110" s="126"/>
      <c r="O110" s="132"/>
      <c r="P110" s="131"/>
      <c r="Q110" s="131"/>
      <c r="T110" s="65"/>
      <c r="U110" s="65"/>
      <c r="V110" s="65"/>
      <c r="W110" s="65"/>
      <c r="Z110" s="65"/>
      <c r="AA110" s="388"/>
      <c r="AB110" s="65"/>
      <c r="AC110" s="65"/>
      <c r="AD110" s="65"/>
      <c r="AE110" s="65"/>
      <c r="AF110" s="65"/>
      <c r="AG110" s="65"/>
      <c r="AH110" s="65"/>
      <c r="AI110" s="65"/>
    </row>
    <row r="111" spans="2:35" s="133" customFormat="1" ht="21.75" customHeight="1">
      <c r="B111" s="204"/>
      <c r="C111" s="204"/>
      <c r="D111" s="591"/>
      <c r="E111" s="65"/>
      <c r="F111" s="65"/>
      <c r="G111" s="65"/>
      <c r="H111" s="65"/>
      <c r="I111" s="65"/>
      <c r="J111" s="65"/>
      <c r="K111" s="65"/>
      <c r="L111" s="130"/>
      <c r="M111" s="131"/>
      <c r="N111" s="126"/>
      <c r="O111" s="132"/>
      <c r="P111" s="131"/>
      <c r="Q111" s="131"/>
      <c r="T111" s="65"/>
      <c r="U111" s="65"/>
      <c r="V111" s="65"/>
      <c r="W111" s="65"/>
      <c r="Z111" s="65"/>
      <c r="AA111" s="388"/>
      <c r="AB111" s="65"/>
      <c r="AC111" s="65"/>
      <c r="AD111" s="65"/>
      <c r="AE111" s="65"/>
      <c r="AF111" s="65"/>
      <c r="AG111" s="65"/>
      <c r="AH111" s="65"/>
      <c r="AI111" s="65"/>
    </row>
    <row r="112" spans="2:35" s="133" customFormat="1" ht="21.75" customHeight="1">
      <c r="B112" s="204"/>
      <c r="C112" s="204"/>
      <c r="D112" s="591"/>
      <c r="E112" s="65"/>
      <c r="F112" s="65"/>
      <c r="G112" s="65"/>
      <c r="H112" s="65"/>
      <c r="I112" s="65"/>
      <c r="J112" s="65"/>
      <c r="K112" s="65"/>
      <c r="L112" s="130"/>
      <c r="M112" s="131"/>
      <c r="N112" s="126"/>
      <c r="O112" s="132"/>
      <c r="P112" s="131"/>
      <c r="Q112" s="131"/>
      <c r="T112" s="65"/>
      <c r="U112" s="65"/>
      <c r="V112" s="65"/>
      <c r="W112" s="65"/>
      <c r="Z112" s="65"/>
      <c r="AA112" s="388"/>
      <c r="AB112" s="65"/>
      <c r="AC112" s="65"/>
      <c r="AD112" s="65"/>
      <c r="AE112" s="65"/>
      <c r="AF112" s="65"/>
      <c r="AG112" s="65"/>
      <c r="AH112" s="65"/>
      <c r="AI112" s="65"/>
    </row>
    <row r="113" spans="2:35" s="133" customFormat="1" ht="21.75" customHeight="1">
      <c r="B113" s="204"/>
      <c r="C113" s="204"/>
      <c r="D113" s="591"/>
      <c r="E113" s="65"/>
      <c r="F113" s="65"/>
      <c r="G113" s="65"/>
      <c r="H113" s="65"/>
      <c r="I113" s="65"/>
      <c r="J113" s="65"/>
      <c r="K113" s="65"/>
      <c r="L113" s="130"/>
      <c r="M113" s="131"/>
      <c r="N113" s="126"/>
      <c r="O113" s="132"/>
      <c r="P113" s="131"/>
      <c r="Q113" s="131"/>
      <c r="T113" s="65"/>
      <c r="U113" s="65"/>
      <c r="V113" s="65"/>
      <c r="W113" s="65"/>
      <c r="Z113" s="65"/>
      <c r="AA113" s="388"/>
      <c r="AB113" s="65"/>
      <c r="AC113" s="65"/>
      <c r="AD113" s="65"/>
      <c r="AE113" s="65"/>
      <c r="AF113" s="65"/>
      <c r="AG113" s="65"/>
      <c r="AH113" s="65"/>
      <c r="AI113" s="65"/>
    </row>
    <row r="114" spans="2:35" s="133" customFormat="1" ht="21.75" customHeight="1">
      <c r="B114" s="204"/>
      <c r="C114" s="204"/>
      <c r="D114" s="591"/>
      <c r="E114" s="65"/>
      <c r="F114" s="65"/>
      <c r="G114" s="65"/>
      <c r="H114" s="65"/>
      <c r="I114" s="65"/>
      <c r="J114" s="65"/>
      <c r="K114" s="65"/>
      <c r="L114" s="130"/>
      <c r="M114" s="131"/>
      <c r="N114" s="126"/>
      <c r="O114" s="132"/>
      <c r="P114" s="131"/>
      <c r="Q114" s="131"/>
      <c r="T114" s="65"/>
      <c r="U114" s="65"/>
      <c r="V114" s="65"/>
      <c r="W114" s="65"/>
      <c r="Z114" s="65"/>
      <c r="AA114" s="388"/>
      <c r="AB114" s="65"/>
      <c r="AC114" s="65"/>
      <c r="AD114" s="65"/>
      <c r="AE114" s="65"/>
      <c r="AF114" s="65"/>
      <c r="AG114" s="65"/>
      <c r="AH114" s="65"/>
      <c r="AI114" s="65"/>
    </row>
    <row r="115" spans="2:35" s="133" customFormat="1" ht="21.75" customHeight="1">
      <c r="B115" s="204"/>
      <c r="C115" s="204"/>
      <c r="D115" s="591"/>
      <c r="E115" s="65"/>
      <c r="F115" s="65"/>
      <c r="G115" s="65"/>
      <c r="H115" s="65"/>
      <c r="I115" s="65"/>
      <c r="J115" s="65"/>
      <c r="K115" s="65"/>
      <c r="L115" s="130"/>
      <c r="M115" s="131"/>
      <c r="N115" s="126"/>
      <c r="O115" s="132"/>
      <c r="P115" s="131"/>
      <c r="Q115" s="131"/>
      <c r="T115" s="65"/>
      <c r="U115" s="65"/>
      <c r="V115" s="65"/>
      <c r="W115" s="65"/>
      <c r="Z115" s="65"/>
      <c r="AA115" s="388"/>
      <c r="AB115" s="65"/>
      <c r="AC115" s="65"/>
      <c r="AD115" s="65"/>
      <c r="AE115" s="65"/>
      <c r="AF115" s="65"/>
      <c r="AG115" s="65"/>
      <c r="AH115" s="65"/>
      <c r="AI115" s="65"/>
    </row>
    <row r="116" spans="2:35" s="133" customFormat="1" ht="21.75" customHeight="1">
      <c r="B116" s="204"/>
      <c r="C116" s="204"/>
      <c r="D116" s="591"/>
      <c r="E116" s="65"/>
      <c r="F116" s="65"/>
      <c r="G116" s="65"/>
      <c r="H116" s="65"/>
      <c r="I116" s="65"/>
      <c r="J116" s="65"/>
      <c r="K116" s="65"/>
      <c r="L116" s="130"/>
      <c r="M116" s="131"/>
      <c r="N116" s="126"/>
      <c r="O116" s="132"/>
      <c r="P116" s="131"/>
      <c r="Q116" s="131"/>
      <c r="T116" s="65"/>
      <c r="U116" s="65"/>
      <c r="V116" s="65"/>
      <c r="W116" s="65"/>
      <c r="Z116" s="65"/>
      <c r="AA116" s="388"/>
      <c r="AB116" s="65"/>
      <c r="AC116" s="65"/>
      <c r="AD116" s="65"/>
      <c r="AE116" s="65"/>
      <c r="AF116" s="65"/>
      <c r="AG116" s="65"/>
      <c r="AH116" s="65"/>
      <c r="AI116" s="65"/>
    </row>
    <row r="117" spans="2:35" s="133" customFormat="1" ht="21.75" customHeight="1">
      <c r="B117" s="204"/>
      <c r="C117" s="204"/>
      <c r="D117" s="591"/>
      <c r="E117" s="65"/>
      <c r="F117" s="65"/>
      <c r="G117" s="65"/>
      <c r="H117" s="65"/>
      <c r="I117" s="65"/>
      <c r="J117" s="65"/>
      <c r="K117" s="65"/>
      <c r="L117" s="130"/>
      <c r="M117" s="131"/>
      <c r="N117" s="126"/>
      <c r="O117" s="132"/>
      <c r="P117" s="131"/>
      <c r="Q117" s="131"/>
      <c r="T117" s="65"/>
      <c r="U117" s="65"/>
      <c r="V117" s="65"/>
      <c r="W117" s="65"/>
      <c r="Z117" s="65"/>
      <c r="AA117" s="388"/>
      <c r="AB117" s="65"/>
      <c r="AC117" s="65"/>
      <c r="AD117" s="65"/>
      <c r="AE117" s="65"/>
      <c r="AF117" s="65"/>
      <c r="AG117" s="65"/>
      <c r="AH117" s="65"/>
      <c r="AI117" s="65"/>
    </row>
    <row r="118" spans="2:35" s="133" customFormat="1" ht="21.75" customHeight="1">
      <c r="B118" s="204"/>
      <c r="C118" s="204"/>
      <c r="D118" s="591"/>
      <c r="E118" s="65"/>
      <c r="F118" s="65"/>
      <c r="G118" s="65"/>
      <c r="H118" s="65"/>
      <c r="I118" s="65"/>
      <c r="J118" s="65"/>
      <c r="K118" s="65"/>
      <c r="L118" s="130"/>
      <c r="M118" s="131"/>
      <c r="N118" s="126"/>
      <c r="O118" s="132"/>
      <c r="P118" s="131"/>
      <c r="Q118" s="131"/>
      <c r="T118" s="65"/>
      <c r="U118" s="65"/>
      <c r="V118" s="65"/>
      <c r="W118" s="65"/>
      <c r="Z118" s="65"/>
      <c r="AA118" s="388"/>
      <c r="AB118" s="65"/>
      <c r="AC118" s="65"/>
      <c r="AD118" s="65"/>
      <c r="AE118" s="65"/>
      <c r="AF118" s="65"/>
      <c r="AG118" s="65"/>
      <c r="AH118" s="65"/>
      <c r="AI118" s="65"/>
    </row>
    <row r="119" spans="2:35" s="133" customFormat="1" ht="21.75" customHeight="1">
      <c r="B119" s="204"/>
      <c r="C119" s="204"/>
      <c r="D119" s="591"/>
      <c r="E119" s="65"/>
      <c r="F119" s="65"/>
      <c r="G119" s="65"/>
      <c r="H119" s="65"/>
      <c r="I119" s="65"/>
      <c r="J119" s="65"/>
      <c r="K119" s="65"/>
      <c r="L119" s="130"/>
      <c r="M119" s="131"/>
      <c r="N119" s="126"/>
      <c r="O119" s="132"/>
      <c r="P119" s="131"/>
      <c r="Q119" s="131"/>
      <c r="T119" s="65"/>
      <c r="U119" s="65"/>
      <c r="V119" s="65"/>
      <c r="W119" s="65"/>
      <c r="Z119" s="65"/>
      <c r="AA119" s="388"/>
      <c r="AB119" s="65"/>
      <c r="AC119" s="65"/>
      <c r="AD119" s="65"/>
      <c r="AE119" s="65"/>
      <c r="AF119" s="65"/>
      <c r="AG119" s="65"/>
      <c r="AH119" s="65"/>
      <c r="AI119" s="65"/>
    </row>
    <row r="120" spans="2:35" s="133" customFormat="1" ht="21.75" customHeight="1">
      <c r="B120" s="204"/>
      <c r="C120" s="204"/>
      <c r="D120" s="591"/>
      <c r="E120" s="65"/>
      <c r="F120" s="65"/>
      <c r="G120" s="65"/>
      <c r="H120" s="65"/>
      <c r="I120" s="65"/>
      <c r="J120" s="65"/>
      <c r="K120" s="65"/>
      <c r="L120" s="130"/>
      <c r="M120" s="131"/>
      <c r="N120" s="126"/>
      <c r="O120" s="132"/>
      <c r="P120" s="131"/>
      <c r="Q120" s="131"/>
      <c r="T120" s="65"/>
      <c r="U120" s="65"/>
      <c r="V120" s="65"/>
      <c r="W120" s="65"/>
      <c r="Z120" s="65"/>
      <c r="AA120" s="388"/>
      <c r="AB120" s="65"/>
      <c r="AC120" s="65"/>
      <c r="AD120" s="65"/>
      <c r="AE120" s="65"/>
      <c r="AF120" s="65"/>
      <c r="AG120" s="65"/>
      <c r="AH120" s="65"/>
      <c r="AI120" s="65"/>
    </row>
    <row r="121" spans="2:35" s="133" customFormat="1" ht="21.75" customHeight="1">
      <c r="B121" s="204"/>
      <c r="C121" s="204"/>
      <c r="D121" s="591"/>
      <c r="E121" s="65"/>
      <c r="F121" s="65"/>
      <c r="G121" s="65"/>
      <c r="H121" s="65"/>
      <c r="I121" s="65"/>
      <c r="J121" s="65"/>
      <c r="K121" s="65"/>
      <c r="L121" s="130"/>
      <c r="M121" s="131"/>
      <c r="N121" s="126"/>
      <c r="O121" s="132"/>
      <c r="P121" s="131"/>
      <c r="Q121" s="131"/>
      <c r="T121" s="65"/>
      <c r="U121" s="65"/>
      <c r="V121" s="65"/>
      <c r="W121" s="65"/>
      <c r="Z121" s="65"/>
      <c r="AA121" s="388"/>
      <c r="AB121" s="65"/>
      <c r="AC121" s="65"/>
      <c r="AD121" s="65"/>
      <c r="AE121" s="65"/>
      <c r="AF121" s="65"/>
      <c r="AG121" s="65"/>
      <c r="AH121" s="65"/>
      <c r="AI121" s="65"/>
    </row>
    <row r="122" spans="2:35" s="133" customFormat="1" ht="21.75" customHeight="1">
      <c r="B122" s="204"/>
      <c r="C122" s="204"/>
      <c r="D122" s="591"/>
      <c r="E122" s="65"/>
      <c r="F122" s="65"/>
      <c r="G122" s="65"/>
      <c r="H122" s="65"/>
      <c r="I122" s="65"/>
      <c r="J122" s="65"/>
      <c r="K122" s="65"/>
      <c r="L122" s="130"/>
      <c r="M122" s="131"/>
      <c r="N122" s="126"/>
      <c r="O122" s="132"/>
      <c r="P122" s="131"/>
      <c r="Q122" s="131"/>
      <c r="T122" s="65"/>
      <c r="U122" s="65"/>
      <c r="V122" s="65"/>
      <c r="W122" s="65"/>
      <c r="Z122" s="65"/>
      <c r="AA122" s="388"/>
      <c r="AB122" s="65"/>
      <c r="AC122" s="65"/>
      <c r="AD122" s="65"/>
      <c r="AE122" s="65"/>
      <c r="AF122" s="65"/>
      <c r="AG122" s="65"/>
      <c r="AH122" s="65"/>
      <c r="AI122" s="65"/>
    </row>
    <row r="123" spans="2:35" s="133" customFormat="1" ht="21.75" customHeight="1">
      <c r="B123" s="204"/>
      <c r="C123" s="204"/>
      <c r="D123" s="591"/>
      <c r="E123" s="65"/>
      <c r="F123" s="65"/>
      <c r="G123" s="65"/>
      <c r="H123" s="65"/>
      <c r="I123" s="65"/>
      <c r="J123" s="65"/>
      <c r="K123" s="65"/>
      <c r="L123" s="130"/>
      <c r="M123" s="131"/>
      <c r="N123" s="126"/>
      <c r="O123" s="132"/>
      <c r="P123" s="131"/>
      <c r="Q123" s="131"/>
      <c r="T123" s="65"/>
      <c r="U123" s="65"/>
      <c r="V123" s="65"/>
      <c r="W123" s="65"/>
      <c r="Z123" s="65"/>
      <c r="AA123" s="388"/>
      <c r="AB123" s="65"/>
      <c r="AC123" s="65"/>
      <c r="AD123" s="65"/>
      <c r="AE123" s="65"/>
      <c r="AF123" s="65"/>
      <c r="AG123" s="65"/>
      <c r="AH123" s="65"/>
      <c r="AI123" s="65"/>
    </row>
    <row r="124" spans="2:35" s="133" customFormat="1" ht="21.75" customHeight="1">
      <c r="B124" s="204"/>
      <c r="C124" s="204"/>
      <c r="D124" s="591"/>
      <c r="E124" s="65"/>
      <c r="F124" s="65"/>
      <c r="G124" s="65"/>
      <c r="H124" s="65"/>
      <c r="I124" s="65"/>
      <c r="J124" s="65"/>
      <c r="K124" s="65"/>
      <c r="L124" s="130"/>
      <c r="M124" s="131"/>
      <c r="N124" s="126"/>
      <c r="O124" s="132"/>
      <c r="P124" s="131"/>
      <c r="Q124" s="131"/>
      <c r="T124" s="65"/>
      <c r="U124" s="65"/>
      <c r="V124" s="65"/>
      <c r="W124" s="65"/>
      <c r="Z124" s="65"/>
      <c r="AA124" s="388"/>
      <c r="AB124" s="65"/>
      <c r="AC124" s="65"/>
      <c r="AD124" s="65"/>
      <c r="AE124" s="65"/>
      <c r="AF124" s="65"/>
      <c r="AG124" s="65"/>
      <c r="AH124" s="65"/>
      <c r="AI124" s="65"/>
    </row>
    <row r="125" spans="2:35" s="133" customFormat="1" ht="21.75" customHeight="1">
      <c r="B125" s="204"/>
      <c r="C125" s="204"/>
      <c r="D125" s="591"/>
      <c r="E125" s="65"/>
      <c r="F125" s="65"/>
      <c r="G125" s="65"/>
      <c r="H125" s="65"/>
      <c r="I125" s="65"/>
      <c r="J125" s="65"/>
      <c r="K125" s="65"/>
      <c r="L125" s="130"/>
      <c r="M125" s="131"/>
      <c r="N125" s="126"/>
      <c r="O125" s="132"/>
      <c r="P125" s="131"/>
      <c r="Q125" s="131"/>
      <c r="T125" s="65"/>
      <c r="U125" s="65"/>
      <c r="V125" s="65"/>
      <c r="W125" s="65"/>
      <c r="Z125" s="65"/>
      <c r="AA125" s="388"/>
      <c r="AB125" s="65"/>
      <c r="AC125" s="65"/>
      <c r="AD125" s="65"/>
      <c r="AE125" s="65"/>
      <c r="AF125" s="65"/>
      <c r="AG125" s="65"/>
      <c r="AH125" s="65"/>
      <c r="AI125" s="65"/>
    </row>
    <row r="126" spans="2:35" s="133" customFormat="1" ht="21.75" customHeight="1">
      <c r="B126" s="204"/>
      <c r="C126" s="204"/>
      <c r="D126" s="591"/>
      <c r="E126" s="65"/>
      <c r="F126" s="65"/>
      <c r="G126" s="65"/>
      <c r="H126" s="65"/>
      <c r="I126" s="65"/>
      <c r="J126" s="65"/>
      <c r="K126" s="65"/>
      <c r="L126" s="130"/>
      <c r="M126" s="131"/>
      <c r="N126" s="126"/>
      <c r="O126" s="132"/>
      <c r="P126" s="131"/>
      <c r="Q126" s="131"/>
      <c r="T126" s="65"/>
      <c r="U126" s="65"/>
      <c r="V126" s="65"/>
      <c r="W126" s="65"/>
      <c r="Z126" s="65"/>
      <c r="AA126" s="388"/>
      <c r="AB126" s="65"/>
      <c r="AC126" s="65"/>
      <c r="AD126" s="65"/>
      <c r="AE126" s="65"/>
      <c r="AF126" s="65"/>
      <c r="AG126" s="65"/>
      <c r="AH126" s="65"/>
      <c r="AI126" s="65"/>
    </row>
    <row r="127" spans="2:35" s="133" customFormat="1" ht="21.75" customHeight="1">
      <c r="B127" s="204"/>
      <c r="C127" s="204"/>
      <c r="D127" s="591"/>
      <c r="E127" s="65"/>
      <c r="F127" s="65"/>
      <c r="G127" s="65"/>
      <c r="H127" s="65"/>
      <c r="I127" s="65"/>
      <c r="J127" s="65"/>
      <c r="K127" s="65"/>
      <c r="L127" s="130"/>
      <c r="M127" s="131"/>
      <c r="N127" s="126"/>
      <c r="O127" s="132"/>
      <c r="P127" s="131"/>
      <c r="Q127" s="131"/>
      <c r="T127" s="65"/>
      <c r="U127" s="65"/>
      <c r="V127" s="65"/>
      <c r="W127" s="65"/>
      <c r="Z127" s="65"/>
      <c r="AA127" s="388"/>
      <c r="AB127" s="65"/>
      <c r="AC127" s="65"/>
      <c r="AD127" s="65"/>
      <c r="AE127" s="65"/>
      <c r="AF127" s="65"/>
      <c r="AG127" s="65"/>
      <c r="AH127" s="65"/>
      <c r="AI127" s="65"/>
    </row>
    <row r="128" spans="2:35" s="133" customFormat="1" ht="21.75" customHeight="1">
      <c r="B128" s="204"/>
      <c r="C128" s="204"/>
      <c r="D128" s="591"/>
      <c r="E128" s="65"/>
      <c r="F128" s="65"/>
      <c r="G128" s="65"/>
      <c r="H128" s="65"/>
      <c r="I128" s="65"/>
      <c r="J128" s="65"/>
      <c r="K128" s="65"/>
      <c r="L128" s="130"/>
      <c r="M128" s="131"/>
      <c r="N128" s="126"/>
      <c r="O128" s="132"/>
      <c r="P128" s="131"/>
      <c r="Q128" s="131"/>
      <c r="T128" s="65"/>
      <c r="U128" s="65"/>
      <c r="V128" s="65"/>
      <c r="W128" s="65"/>
      <c r="Z128" s="65"/>
      <c r="AA128" s="388"/>
      <c r="AB128" s="65"/>
      <c r="AC128" s="65"/>
      <c r="AD128" s="65"/>
      <c r="AE128" s="65"/>
      <c r="AF128" s="65"/>
      <c r="AG128" s="65"/>
      <c r="AH128" s="65"/>
      <c r="AI128" s="65"/>
    </row>
    <row r="129" spans="1:35" s="133" customFormat="1" ht="21.75" customHeight="1">
      <c r="B129" s="204"/>
      <c r="C129" s="204"/>
      <c r="D129" s="591"/>
      <c r="E129" s="65"/>
      <c r="F129" s="65"/>
      <c r="G129" s="65"/>
      <c r="H129" s="65"/>
      <c r="I129" s="65"/>
      <c r="J129" s="65"/>
      <c r="K129" s="65"/>
      <c r="L129" s="130"/>
      <c r="M129" s="131"/>
      <c r="N129" s="126"/>
      <c r="O129" s="132"/>
      <c r="P129" s="131"/>
      <c r="Q129" s="131"/>
      <c r="T129" s="65"/>
      <c r="U129" s="65"/>
      <c r="V129" s="65"/>
      <c r="W129" s="65"/>
      <c r="Z129" s="65"/>
      <c r="AA129" s="388"/>
      <c r="AB129" s="65"/>
      <c r="AC129" s="65"/>
      <c r="AD129" s="65"/>
      <c r="AE129" s="65"/>
      <c r="AF129" s="65"/>
      <c r="AG129" s="65"/>
      <c r="AH129" s="65"/>
      <c r="AI129" s="65"/>
    </row>
    <row r="130" spans="1:35" s="133" customFormat="1" ht="21.75" customHeight="1">
      <c r="B130" s="204"/>
      <c r="C130" s="204"/>
      <c r="D130" s="591"/>
      <c r="E130" s="65"/>
      <c r="F130" s="65"/>
      <c r="G130" s="65"/>
      <c r="H130" s="65"/>
      <c r="I130" s="65"/>
      <c r="J130" s="65"/>
      <c r="K130" s="65"/>
      <c r="L130" s="130"/>
      <c r="M130" s="131"/>
      <c r="N130" s="126"/>
      <c r="O130" s="132"/>
      <c r="P130" s="131"/>
      <c r="Q130" s="131"/>
      <c r="T130" s="65"/>
      <c r="U130" s="65"/>
      <c r="V130" s="65"/>
      <c r="W130" s="65"/>
      <c r="Z130" s="65"/>
      <c r="AA130" s="388"/>
      <c r="AB130" s="65"/>
      <c r="AC130" s="65"/>
      <c r="AD130" s="65"/>
      <c r="AE130" s="65"/>
      <c r="AF130" s="65"/>
      <c r="AG130" s="65"/>
      <c r="AH130" s="65"/>
      <c r="AI130" s="65"/>
    </row>
    <row r="131" spans="1:35" s="133" customFormat="1" ht="21.75" customHeight="1">
      <c r="B131" s="204"/>
      <c r="C131" s="204"/>
      <c r="D131" s="591"/>
      <c r="E131" s="65"/>
      <c r="F131" s="65"/>
      <c r="G131" s="65"/>
      <c r="H131" s="65"/>
      <c r="I131" s="65"/>
      <c r="J131" s="65"/>
      <c r="K131" s="65"/>
      <c r="L131" s="130"/>
      <c r="M131" s="131"/>
      <c r="N131" s="126"/>
      <c r="O131" s="132"/>
      <c r="P131" s="131"/>
      <c r="Q131" s="131"/>
      <c r="T131" s="65"/>
      <c r="U131" s="65"/>
      <c r="V131" s="65"/>
      <c r="W131" s="65"/>
      <c r="Z131" s="65"/>
      <c r="AA131" s="388"/>
      <c r="AB131" s="65"/>
      <c r="AC131" s="65"/>
      <c r="AD131" s="65"/>
      <c r="AE131" s="65"/>
      <c r="AF131" s="65"/>
      <c r="AG131" s="65"/>
      <c r="AH131" s="65"/>
      <c r="AI131" s="65"/>
    </row>
    <row r="132" spans="1:35" s="341" customFormat="1" ht="21.75" customHeight="1">
      <c r="A132" s="137"/>
      <c r="B132" s="173"/>
      <c r="C132" s="173"/>
      <c r="D132" s="575"/>
      <c r="E132" s="134"/>
      <c r="F132" s="134"/>
      <c r="G132" s="134"/>
      <c r="H132" s="134"/>
      <c r="I132" s="134"/>
      <c r="J132" s="134"/>
      <c r="K132" s="134"/>
      <c r="L132" s="11"/>
      <c r="M132" s="12"/>
      <c r="N132" s="13"/>
      <c r="O132" s="14"/>
      <c r="P132" s="12"/>
      <c r="Q132" s="12"/>
      <c r="R132" s="15"/>
      <c r="S132" s="15"/>
      <c r="T132" s="16"/>
      <c r="U132" s="16"/>
      <c r="V132" s="16"/>
      <c r="W132" s="16"/>
      <c r="X132" s="15"/>
      <c r="Y132" s="15"/>
      <c r="Z132" s="16"/>
      <c r="AA132" s="653"/>
      <c r="AB132" s="16"/>
      <c r="AC132" s="16"/>
      <c r="AD132" s="134"/>
      <c r="AE132" s="134"/>
      <c r="AF132" s="134"/>
      <c r="AG132" s="134"/>
      <c r="AH132" s="134"/>
      <c r="AI132" s="134"/>
    </row>
    <row r="133" spans="1:35" s="341" customFormat="1" ht="21.75" customHeight="1">
      <c r="A133" s="137"/>
      <c r="B133" s="173"/>
      <c r="C133" s="173"/>
      <c r="D133" s="575"/>
      <c r="E133" s="134"/>
      <c r="F133" s="134"/>
      <c r="G133" s="134"/>
      <c r="H133" s="134"/>
      <c r="I133" s="134"/>
      <c r="J133" s="134"/>
      <c r="K133" s="134"/>
      <c r="L133" s="11"/>
      <c r="M133" s="12"/>
      <c r="N133" s="13"/>
      <c r="O133" s="14"/>
      <c r="P133" s="12"/>
      <c r="Q133" s="12"/>
      <c r="R133" s="15"/>
      <c r="S133" s="15"/>
      <c r="T133" s="16"/>
      <c r="U133" s="16"/>
      <c r="V133" s="16"/>
      <c r="W133" s="16"/>
      <c r="X133" s="15"/>
      <c r="Y133" s="15"/>
      <c r="Z133" s="16"/>
      <c r="AA133" s="653"/>
      <c r="AB133" s="16"/>
      <c r="AC133" s="16"/>
      <c r="AD133" s="134"/>
      <c r="AE133" s="134"/>
      <c r="AF133" s="134"/>
      <c r="AG133" s="134"/>
      <c r="AH133" s="134"/>
      <c r="AI133" s="134"/>
    </row>
    <row r="134" spans="1:35" s="341" customFormat="1" ht="21.75" customHeight="1">
      <c r="A134" s="137"/>
      <c r="B134" s="173"/>
      <c r="C134" s="173"/>
      <c r="D134" s="575"/>
      <c r="E134" s="134"/>
      <c r="F134" s="134"/>
      <c r="G134" s="134"/>
      <c r="H134" s="134"/>
      <c r="I134" s="134"/>
      <c r="J134" s="134"/>
      <c r="K134" s="134"/>
      <c r="L134" s="11"/>
      <c r="M134" s="12"/>
      <c r="N134" s="13"/>
      <c r="O134" s="14"/>
      <c r="P134" s="12"/>
      <c r="Q134" s="12"/>
      <c r="R134" s="15"/>
      <c r="S134" s="15"/>
      <c r="T134" s="16"/>
      <c r="U134" s="16"/>
      <c r="V134" s="16"/>
      <c r="W134" s="16"/>
      <c r="X134" s="15"/>
      <c r="Y134" s="15"/>
      <c r="Z134" s="16"/>
      <c r="AA134" s="653"/>
      <c r="AB134" s="16"/>
      <c r="AC134" s="16"/>
      <c r="AD134" s="134"/>
      <c r="AE134" s="134"/>
      <c r="AF134" s="134"/>
      <c r="AG134" s="134"/>
      <c r="AH134" s="134"/>
      <c r="AI134" s="134"/>
    </row>
    <row r="135" spans="1:35" s="341" customFormat="1" ht="21.75" customHeight="1">
      <c r="A135" s="137"/>
      <c r="B135" s="173"/>
      <c r="C135" s="173"/>
      <c r="D135" s="575"/>
      <c r="E135" s="134"/>
      <c r="F135" s="134"/>
      <c r="G135" s="134"/>
      <c r="H135" s="134"/>
      <c r="I135" s="134"/>
      <c r="J135" s="134"/>
      <c r="K135" s="134"/>
      <c r="L135" s="11"/>
      <c r="M135" s="12"/>
      <c r="N135" s="13"/>
      <c r="O135" s="14"/>
      <c r="P135" s="12"/>
      <c r="Q135" s="12"/>
      <c r="R135" s="15"/>
      <c r="S135" s="15"/>
      <c r="T135" s="16"/>
      <c r="U135" s="16"/>
      <c r="V135" s="16"/>
      <c r="W135" s="16"/>
      <c r="X135" s="15"/>
      <c r="Y135" s="15"/>
      <c r="Z135" s="16"/>
      <c r="AA135" s="653"/>
      <c r="AB135" s="16"/>
      <c r="AC135" s="16"/>
      <c r="AD135" s="134"/>
      <c r="AE135" s="134"/>
      <c r="AF135" s="134"/>
      <c r="AG135" s="134"/>
      <c r="AH135" s="134"/>
      <c r="AI135" s="134"/>
    </row>
    <row r="136" spans="1:35" s="341" customFormat="1" ht="21.75" customHeight="1">
      <c r="A136" s="137"/>
      <c r="B136" s="173"/>
      <c r="C136" s="173"/>
      <c r="D136" s="575"/>
      <c r="E136" s="134"/>
      <c r="F136" s="134"/>
      <c r="G136" s="134"/>
      <c r="H136" s="134"/>
      <c r="I136" s="134"/>
      <c r="J136" s="134"/>
      <c r="K136" s="134"/>
      <c r="L136" s="11"/>
      <c r="M136" s="12"/>
      <c r="N136" s="13"/>
      <c r="O136" s="14"/>
      <c r="P136" s="12"/>
      <c r="Q136" s="12"/>
      <c r="R136" s="15"/>
      <c r="S136" s="15"/>
      <c r="T136" s="16"/>
      <c r="U136" s="16"/>
      <c r="V136" s="16"/>
      <c r="W136" s="16"/>
      <c r="X136" s="15"/>
      <c r="Y136" s="15"/>
      <c r="Z136" s="16"/>
      <c r="AA136" s="653"/>
      <c r="AB136" s="16"/>
      <c r="AC136" s="16"/>
      <c r="AD136" s="134"/>
      <c r="AE136" s="134"/>
      <c r="AF136" s="134"/>
      <c r="AG136" s="134"/>
      <c r="AH136" s="134"/>
      <c r="AI136" s="134"/>
    </row>
    <row r="137" spans="1:35" s="341" customFormat="1" ht="21.75" customHeight="1">
      <c r="A137" s="137"/>
      <c r="B137" s="173"/>
      <c r="C137" s="173"/>
      <c r="D137" s="575"/>
      <c r="E137" s="134"/>
      <c r="F137" s="134"/>
      <c r="G137" s="134"/>
      <c r="H137" s="134"/>
      <c r="I137" s="134"/>
      <c r="J137" s="134"/>
      <c r="K137" s="134"/>
      <c r="L137" s="11"/>
      <c r="M137" s="12"/>
      <c r="N137" s="13"/>
      <c r="O137" s="14"/>
      <c r="P137" s="12"/>
      <c r="Q137" s="12"/>
      <c r="R137" s="15"/>
      <c r="S137" s="15"/>
      <c r="T137" s="16"/>
      <c r="U137" s="16"/>
      <c r="V137" s="16"/>
      <c r="W137" s="16"/>
      <c r="X137" s="15"/>
      <c r="Y137" s="15"/>
      <c r="Z137" s="16"/>
      <c r="AA137" s="653"/>
      <c r="AB137" s="16"/>
      <c r="AC137" s="16"/>
      <c r="AD137" s="134"/>
      <c r="AE137" s="134"/>
      <c r="AF137" s="134"/>
      <c r="AG137" s="134"/>
      <c r="AH137" s="134"/>
      <c r="AI137" s="134"/>
    </row>
    <row r="138" spans="1:35" s="341" customFormat="1" ht="21.75" customHeight="1">
      <c r="A138" s="137"/>
      <c r="B138" s="173"/>
      <c r="C138" s="173"/>
      <c r="D138" s="575"/>
      <c r="E138" s="134"/>
      <c r="F138" s="134"/>
      <c r="G138" s="134"/>
      <c r="H138" s="134"/>
      <c r="I138" s="134"/>
      <c r="J138" s="134"/>
      <c r="K138" s="134"/>
      <c r="L138" s="11"/>
      <c r="M138" s="12"/>
      <c r="N138" s="13"/>
      <c r="O138" s="14"/>
      <c r="P138" s="12"/>
      <c r="Q138" s="12"/>
      <c r="R138" s="15"/>
      <c r="S138" s="15"/>
      <c r="T138" s="16"/>
      <c r="U138" s="16"/>
      <c r="V138" s="16"/>
      <c r="W138" s="16"/>
      <c r="X138" s="15"/>
      <c r="Y138" s="15"/>
      <c r="Z138" s="16"/>
      <c r="AA138" s="653"/>
      <c r="AB138" s="16"/>
      <c r="AC138" s="16"/>
      <c r="AD138" s="134"/>
      <c r="AE138" s="134"/>
      <c r="AF138" s="134"/>
      <c r="AG138" s="134"/>
      <c r="AH138" s="134"/>
      <c r="AI138" s="134"/>
    </row>
  </sheetData>
  <mergeCells count="19">
    <mergeCell ref="D77:M77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T32:W32"/>
    <mergeCell ref="T42:W42"/>
    <mergeCell ref="T55:W55"/>
    <mergeCell ref="U4:U5"/>
    <mergeCell ref="V4:V5"/>
    <mergeCell ref="C1:X1"/>
    <mergeCell ref="C2:X2"/>
  </mergeCells>
  <printOptions horizontalCentered="1"/>
  <pageMargins left="0.31496062992125984" right="0.59055118110236227" top="0.86614173228346458" bottom="0.31496062992125984" header="0.78740157480314965" footer="0.19685039370078741"/>
  <pageSetup paperSize="9" scale="52" orientation="landscape" r:id="rId1"/>
  <rowBreaks count="1" manualBreakCount="1">
    <brk id="28" min="1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28"/>
  <sheetViews>
    <sheetView view="pageBreakPreview" topLeftCell="B22" zoomScale="80" zoomScaleSheetLayoutView="80" workbookViewId="0">
      <selection activeCell="D30" sqref="D30"/>
    </sheetView>
  </sheetViews>
  <sheetFormatPr defaultRowHeight="23.25"/>
  <cols>
    <col min="1" max="1" width="7.5" style="115" hidden="1" customWidth="1"/>
    <col min="2" max="2" width="4.25" style="173" customWidth="1"/>
    <col min="3" max="3" width="3.25" style="173" customWidth="1"/>
    <col min="4" max="4" width="50.625" style="575" customWidth="1"/>
    <col min="5" max="6" width="9.625" style="134" customWidth="1"/>
    <col min="7" max="7" width="11" style="134" customWidth="1"/>
    <col min="8" max="9" width="9.5" style="134" customWidth="1"/>
    <col min="10" max="10" width="11" style="134" customWidth="1"/>
    <col min="11" max="11" width="8.625" style="134" customWidth="1"/>
    <col min="12" max="12" width="8.125" style="11" customWidth="1"/>
    <col min="13" max="13" width="14.875" style="12" customWidth="1"/>
    <col min="14" max="14" width="5.5" style="13" customWidth="1"/>
    <col min="15" max="15" width="5.5" style="14" customWidth="1"/>
    <col min="16" max="16" width="5" style="12" customWidth="1"/>
    <col min="17" max="17" width="5.5" style="12" customWidth="1"/>
    <col min="18" max="18" width="7.625" style="15" customWidth="1"/>
    <col min="19" max="19" width="7.625" style="16" customWidth="1"/>
    <col min="20" max="20" width="11" style="16" customWidth="1"/>
    <col min="21" max="23" width="9.75" style="16" customWidth="1"/>
    <col min="24" max="24" width="8.625" style="15" customWidth="1"/>
    <col min="25" max="25" width="7" style="15" customWidth="1"/>
    <col min="26" max="26" width="7.125" style="16" bestFit="1" customWidth="1"/>
    <col min="27" max="27" width="22.5" style="1024" customWidth="1"/>
    <col min="28" max="29" width="9" style="16"/>
    <col min="30" max="16384" width="9" style="134"/>
  </cols>
  <sheetData>
    <row r="1" spans="1:29" s="1330" customFormat="1" ht="28.5" customHeight="1">
      <c r="A1" s="1340"/>
      <c r="B1" s="2436" t="s">
        <v>306</v>
      </c>
      <c r="C1" s="2436"/>
      <c r="D1" s="2436"/>
      <c r="E1" s="2436"/>
      <c r="F1" s="2436"/>
      <c r="G1" s="2436"/>
      <c r="H1" s="2436"/>
      <c r="I1" s="2436"/>
      <c r="J1" s="2436"/>
      <c r="K1" s="2436"/>
      <c r="L1" s="2436"/>
      <c r="M1" s="2436"/>
      <c r="N1" s="2436"/>
      <c r="O1" s="2436"/>
      <c r="P1" s="2436"/>
      <c r="Q1" s="2436"/>
      <c r="R1" s="2436"/>
      <c r="S1" s="2436"/>
      <c r="T1" s="2436"/>
      <c r="U1" s="2436"/>
      <c r="V1" s="2436"/>
      <c r="W1" s="2436"/>
      <c r="X1" s="2436"/>
      <c r="Y1" s="1333"/>
      <c r="AA1" s="1331"/>
    </row>
    <row r="2" spans="1:29" s="1334" customFormat="1" ht="28.5" customHeight="1">
      <c r="A2" s="1343"/>
      <c r="B2" s="2436" t="s">
        <v>307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6"/>
      <c r="P2" s="2436"/>
      <c r="Q2" s="2436"/>
      <c r="R2" s="2436"/>
      <c r="S2" s="2436"/>
      <c r="T2" s="2436"/>
      <c r="U2" s="2436"/>
      <c r="V2" s="2436"/>
      <c r="W2" s="2436"/>
      <c r="X2" s="2436"/>
      <c r="Y2" s="1333"/>
      <c r="AA2" s="1335"/>
    </row>
    <row r="3" spans="1:29" ht="24" customHeight="1">
      <c r="AA3" s="1117"/>
      <c r="AB3" s="134"/>
      <c r="AC3" s="134"/>
    </row>
    <row r="4" spans="1:29" s="22" customFormat="1" ht="21.75" customHeight="1">
      <c r="A4" s="17"/>
      <c r="B4" s="18"/>
      <c r="C4" s="363"/>
      <c r="D4" s="2479" t="s">
        <v>2</v>
      </c>
      <c r="E4" s="2440" t="s">
        <v>3</v>
      </c>
      <c r="F4" s="2441"/>
      <c r="G4" s="2442"/>
      <c r="H4" s="2440" t="s">
        <v>4</v>
      </c>
      <c r="I4" s="2441"/>
      <c r="J4" s="2442"/>
      <c r="K4" s="20" t="s">
        <v>5</v>
      </c>
      <c r="L4" s="2443" t="s">
        <v>6</v>
      </c>
      <c r="M4" s="2444"/>
      <c r="N4" s="2445" t="s">
        <v>7</v>
      </c>
      <c r="O4" s="2446"/>
      <c r="P4" s="2446"/>
      <c r="Q4" s="2446"/>
      <c r="R4" s="2446"/>
      <c r="S4" s="2446"/>
      <c r="T4" s="2446"/>
      <c r="U4" s="2447" t="s">
        <v>8</v>
      </c>
      <c r="V4" s="2449" t="s">
        <v>9</v>
      </c>
      <c r="W4" s="2449" t="s">
        <v>10</v>
      </c>
      <c r="X4" s="990" t="s">
        <v>19</v>
      </c>
      <c r="Y4" s="990" t="s">
        <v>1266</v>
      </c>
      <c r="AA4" s="1025"/>
    </row>
    <row r="5" spans="1:29" s="22" customFormat="1" ht="21.75" customHeight="1">
      <c r="A5" s="23" t="s">
        <v>11</v>
      </c>
      <c r="B5" s="24"/>
      <c r="C5" s="19"/>
      <c r="D5" s="2438"/>
      <c r="E5" s="20" t="s">
        <v>12</v>
      </c>
      <c r="F5" s="20" t="s">
        <v>13</v>
      </c>
      <c r="G5" s="20" t="s">
        <v>14</v>
      </c>
      <c r="H5" s="25" t="s">
        <v>12</v>
      </c>
      <c r="I5" s="26" t="s">
        <v>13</v>
      </c>
      <c r="J5" s="20" t="s">
        <v>14</v>
      </c>
      <c r="K5" s="27"/>
      <c r="L5" s="2458" t="s">
        <v>15</v>
      </c>
      <c r="M5" s="2459"/>
      <c r="N5" s="2441" t="s">
        <v>16</v>
      </c>
      <c r="O5" s="2441"/>
      <c r="P5" s="2441"/>
      <c r="Q5" s="2442"/>
      <c r="R5" s="2451" t="s">
        <v>17</v>
      </c>
      <c r="S5" s="2452"/>
      <c r="T5" s="28" t="s">
        <v>18</v>
      </c>
      <c r="U5" s="2448"/>
      <c r="V5" s="2450"/>
      <c r="W5" s="2450"/>
      <c r="X5" s="991"/>
      <c r="Y5" s="991" t="s">
        <v>1408</v>
      </c>
      <c r="AA5" s="1025"/>
    </row>
    <row r="6" spans="1:29" s="22" customFormat="1" ht="27" customHeight="1">
      <c r="A6" s="30"/>
      <c r="B6" s="24"/>
      <c r="C6" s="19"/>
      <c r="D6" s="2439"/>
      <c r="E6" s="27" t="s">
        <v>20</v>
      </c>
      <c r="F6" s="27" t="s">
        <v>21</v>
      </c>
      <c r="G6" s="27" t="s">
        <v>20</v>
      </c>
      <c r="H6" s="31" t="s">
        <v>20</v>
      </c>
      <c r="I6" s="32" t="s">
        <v>21</v>
      </c>
      <c r="J6" s="27" t="s">
        <v>20</v>
      </c>
      <c r="K6" s="27" t="s">
        <v>20</v>
      </c>
      <c r="L6" s="33" t="s">
        <v>22</v>
      </c>
      <c r="M6" s="34" t="s">
        <v>23</v>
      </c>
      <c r="N6" s="2445" t="s">
        <v>22</v>
      </c>
      <c r="O6" s="2446"/>
      <c r="P6" s="2445" t="s">
        <v>23</v>
      </c>
      <c r="Q6" s="2453"/>
      <c r="R6" s="35" t="s">
        <v>22</v>
      </c>
      <c r="S6" s="36" t="s">
        <v>23</v>
      </c>
      <c r="T6" s="996" t="s">
        <v>24</v>
      </c>
      <c r="U6" s="992" t="s">
        <v>25</v>
      </c>
      <c r="V6" s="39" t="s">
        <v>26</v>
      </c>
      <c r="W6" s="39" t="s">
        <v>26</v>
      </c>
      <c r="X6" s="39"/>
      <c r="Y6" s="991" t="s">
        <v>1409</v>
      </c>
      <c r="AA6" s="1025"/>
    </row>
    <row r="7" spans="1:29" s="50" customFormat="1">
      <c r="A7" s="99"/>
      <c r="B7" s="206"/>
      <c r="C7" s="206"/>
      <c r="D7" s="42" t="s">
        <v>38</v>
      </c>
      <c r="E7" s="43"/>
      <c r="F7" s="43"/>
      <c r="G7" s="43"/>
      <c r="H7" s="43"/>
      <c r="I7" s="43"/>
      <c r="J7" s="43"/>
      <c r="K7" s="43"/>
      <c r="L7" s="45"/>
      <c r="M7" s="46"/>
      <c r="N7" s="40"/>
      <c r="O7" s="47"/>
      <c r="P7" s="48"/>
      <c r="Q7" s="49"/>
      <c r="R7" s="44"/>
      <c r="S7" s="46"/>
      <c r="T7" s="46"/>
      <c r="U7" s="46"/>
      <c r="V7" s="46"/>
      <c r="W7" s="46"/>
      <c r="X7" s="44"/>
      <c r="Y7" s="668"/>
      <c r="AA7" s="1026"/>
    </row>
    <row r="8" spans="1:29" s="65" customFormat="1">
      <c r="A8" s="64" t="s">
        <v>39</v>
      </c>
      <c r="B8" s="208">
        <v>1</v>
      </c>
      <c r="C8" s="208">
        <v>1</v>
      </c>
      <c r="D8" s="79" t="s">
        <v>309</v>
      </c>
      <c r="E8" s="88"/>
      <c r="F8" s="88">
        <v>5000</v>
      </c>
      <c r="G8" s="64"/>
      <c r="H8" s="64"/>
      <c r="I8" s="83">
        <v>5000</v>
      </c>
      <c r="J8" s="64"/>
      <c r="K8" s="562">
        <f>SUM(F8-I8)</f>
        <v>0</v>
      </c>
      <c r="L8" s="57" t="s">
        <v>44</v>
      </c>
      <c r="M8" s="149" t="s">
        <v>1235</v>
      </c>
      <c r="N8" s="59">
        <v>50</v>
      </c>
      <c r="O8" s="85" t="s">
        <v>31</v>
      </c>
      <c r="P8" s="1002">
        <v>60</v>
      </c>
      <c r="Q8" s="1276" t="s">
        <v>31</v>
      </c>
      <c r="R8" s="62">
        <v>80</v>
      </c>
      <c r="S8" s="1222">
        <v>86</v>
      </c>
      <c r="T8" s="163" t="s">
        <v>170</v>
      </c>
      <c r="U8" s="163" t="s">
        <v>170</v>
      </c>
      <c r="V8" s="163" t="s">
        <v>131</v>
      </c>
      <c r="W8" s="163" t="s">
        <v>131</v>
      </c>
      <c r="X8" s="62" t="s">
        <v>41</v>
      </c>
      <c r="Y8" s="163" t="s">
        <v>170</v>
      </c>
      <c r="Z8" s="65" t="s">
        <v>33</v>
      </c>
      <c r="AA8" s="1028"/>
    </row>
    <row r="9" spans="1:29" s="289" customFormat="1" ht="23.25" customHeight="1">
      <c r="A9" s="284" t="s">
        <v>39</v>
      </c>
      <c r="B9" s="972">
        <v>2</v>
      </c>
      <c r="C9" s="597">
        <v>2</v>
      </c>
      <c r="D9" s="598" t="s">
        <v>326</v>
      </c>
      <c r="E9" s="599">
        <v>20000</v>
      </c>
      <c r="F9" s="600"/>
      <c r="G9" s="284"/>
      <c r="H9" s="578">
        <v>10000</v>
      </c>
      <c r="I9" s="284"/>
      <c r="J9" s="284"/>
      <c r="K9" s="601">
        <f>SUM(F2-I2)</f>
        <v>0</v>
      </c>
      <c r="L9" s="602" t="s">
        <v>44</v>
      </c>
      <c r="M9" s="603"/>
      <c r="N9" s="674">
        <v>150</v>
      </c>
      <c r="O9" s="285" t="s">
        <v>31</v>
      </c>
      <c r="P9" s="1115" t="s">
        <v>1353</v>
      </c>
      <c r="Q9" s="287"/>
      <c r="R9" s="288">
        <v>80</v>
      </c>
      <c r="S9" s="1116" t="s">
        <v>1353</v>
      </c>
      <c r="T9" s="284"/>
      <c r="U9" s="669" t="s">
        <v>131</v>
      </c>
      <c r="V9" s="669" t="s">
        <v>131</v>
      </c>
      <c r="W9" s="669" t="s">
        <v>131</v>
      </c>
      <c r="X9" s="288" t="s">
        <v>81</v>
      </c>
      <c r="Y9" s="669" t="s">
        <v>170</v>
      </c>
      <c r="AA9" s="1118"/>
    </row>
    <row r="10" spans="1:29" s="618" customFormat="1" ht="45">
      <c r="A10" s="604"/>
      <c r="B10" s="973"/>
      <c r="C10" s="605"/>
      <c r="D10" s="606" t="s">
        <v>1240</v>
      </c>
      <c r="E10" s="607"/>
      <c r="F10" s="608"/>
      <c r="G10" s="604"/>
      <c r="H10" s="609">
        <v>10000</v>
      </c>
      <c r="I10" s="604"/>
      <c r="J10" s="604"/>
      <c r="K10" s="610"/>
      <c r="L10" s="611"/>
      <c r="M10" s="612" t="s">
        <v>1427</v>
      </c>
      <c r="N10" s="613"/>
      <c r="O10" s="614"/>
      <c r="P10" s="615">
        <v>300</v>
      </c>
      <c r="Q10" s="616" t="s">
        <v>31</v>
      </c>
      <c r="R10" s="617"/>
      <c r="S10" s="604"/>
      <c r="T10" s="604"/>
      <c r="U10" s="629" t="s">
        <v>131</v>
      </c>
      <c r="V10" s="604"/>
      <c r="W10" s="604"/>
      <c r="X10" s="617"/>
      <c r="Y10" s="422" t="s">
        <v>170</v>
      </c>
      <c r="AA10" s="1119"/>
    </row>
    <row r="11" spans="1:29" s="628" customFormat="1">
      <c r="A11" s="581"/>
      <c r="B11" s="970"/>
      <c r="C11" s="619"/>
      <c r="D11" s="620" t="s">
        <v>1241</v>
      </c>
      <c r="E11" s="621"/>
      <c r="F11" s="622"/>
      <c r="G11" s="581"/>
      <c r="H11" s="582"/>
      <c r="I11" s="581"/>
      <c r="J11" s="581"/>
      <c r="K11" s="623"/>
      <c r="L11" s="624"/>
      <c r="M11" s="625" t="s">
        <v>1242</v>
      </c>
      <c r="N11" s="626"/>
      <c r="O11" s="627"/>
      <c r="P11" s="586"/>
      <c r="Q11" s="587"/>
      <c r="R11" s="583"/>
      <c r="S11" s="581"/>
      <c r="T11" s="581"/>
      <c r="U11" s="581"/>
      <c r="V11" s="581"/>
      <c r="W11" s="581"/>
      <c r="X11" s="583"/>
      <c r="Y11" s="675" t="s">
        <v>170</v>
      </c>
      <c r="AA11" s="1120"/>
    </row>
    <row r="12" spans="1:29" s="289" customFormat="1">
      <c r="A12" s="523" t="s">
        <v>39</v>
      </c>
      <c r="B12" s="921">
        <v>3</v>
      </c>
      <c r="C12" s="921">
        <v>3</v>
      </c>
      <c r="D12" s="649" t="s">
        <v>310</v>
      </c>
      <c r="E12" s="282">
        <v>100000</v>
      </c>
      <c r="F12" s="284"/>
      <c r="G12" s="284"/>
      <c r="H12" s="1264">
        <v>22250</v>
      </c>
      <c r="I12" s="284"/>
      <c r="J12" s="284"/>
      <c r="K12" s="817">
        <f>SUM(E12-H12)</f>
        <v>77750</v>
      </c>
      <c r="L12" s="283" t="s">
        <v>44</v>
      </c>
      <c r="M12" s="284"/>
      <c r="N12" s="593">
        <v>60</v>
      </c>
      <c r="O12" s="285" t="s">
        <v>31</v>
      </c>
      <c r="P12" s="286">
        <v>80</v>
      </c>
      <c r="Q12" s="287" t="s">
        <v>31</v>
      </c>
      <c r="R12" s="288">
        <v>80</v>
      </c>
      <c r="S12" s="1115" t="s">
        <v>1353</v>
      </c>
      <c r="T12" s="284"/>
      <c r="U12" s="163" t="s">
        <v>170</v>
      </c>
      <c r="V12" s="669" t="s">
        <v>131</v>
      </c>
      <c r="W12" s="669" t="s">
        <v>131</v>
      </c>
      <c r="X12" s="527" t="s">
        <v>41</v>
      </c>
      <c r="Y12" s="669" t="s">
        <v>170</v>
      </c>
      <c r="AA12" s="1118"/>
    </row>
    <row r="13" spans="1:29" s="628" customFormat="1">
      <c r="A13" s="442"/>
      <c r="B13" s="970"/>
      <c r="C13" s="579"/>
      <c r="D13" s="650" t="s">
        <v>1428</v>
      </c>
      <c r="E13" s="580">
        <v>22250</v>
      </c>
      <c r="F13" s="581"/>
      <c r="G13" s="581"/>
      <c r="H13" s="582">
        <v>22250</v>
      </c>
      <c r="I13" s="581"/>
      <c r="J13" s="581"/>
      <c r="K13" s="582">
        <f>SUM(E13-H13)</f>
        <v>0</v>
      </c>
      <c r="L13" s="465"/>
      <c r="M13" s="589" t="s">
        <v>1213</v>
      </c>
      <c r="N13" s="626"/>
      <c r="O13" s="627"/>
      <c r="P13" s="586">
        <v>80</v>
      </c>
      <c r="Q13" s="587" t="s">
        <v>31</v>
      </c>
      <c r="R13" s="583"/>
      <c r="S13" s="581" t="s">
        <v>1353</v>
      </c>
      <c r="T13" s="581"/>
      <c r="U13" s="1266" t="s">
        <v>170</v>
      </c>
      <c r="V13" s="467" t="s">
        <v>131</v>
      </c>
      <c r="W13" s="467" t="s">
        <v>131</v>
      </c>
      <c r="X13" s="440"/>
      <c r="Y13" s="1266" t="s">
        <v>170</v>
      </c>
      <c r="AA13" s="1120"/>
    </row>
    <row r="14" spans="1:29" s="289" customFormat="1">
      <c r="A14" s="523" t="s">
        <v>85</v>
      </c>
      <c r="B14" s="176">
        <v>4</v>
      </c>
      <c r="C14" s="597">
        <v>4</v>
      </c>
      <c r="D14" s="281" t="s">
        <v>342</v>
      </c>
      <c r="E14" s="282">
        <v>50000</v>
      </c>
      <c r="F14" s="284"/>
      <c r="G14" s="284"/>
      <c r="H14" s="578">
        <v>29138</v>
      </c>
      <c r="I14" s="284"/>
      <c r="J14" s="284"/>
      <c r="K14" s="817">
        <f>SUM(E14-H14)</f>
        <v>20862</v>
      </c>
      <c r="L14" s="283" t="s">
        <v>44</v>
      </c>
      <c r="M14" s="284" t="s">
        <v>1433</v>
      </c>
      <c r="N14" s="674">
        <v>20</v>
      </c>
      <c r="O14" s="285" t="s">
        <v>31</v>
      </c>
      <c r="P14" s="286">
        <v>11</v>
      </c>
      <c r="Q14" s="287" t="s">
        <v>31</v>
      </c>
      <c r="R14" s="288"/>
      <c r="S14" s="284"/>
      <c r="T14" s="284"/>
      <c r="U14" s="284"/>
      <c r="V14" s="284"/>
      <c r="W14" s="284"/>
      <c r="X14" s="527" t="s">
        <v>41</v>
      </c>
      <c r="Y14" s="669" t="s">
        <v>170</v>
      </c>
      <c r="AA14" s="1118"/>
    </row>
    <row r="15" spans="1:29" s="65" customFormat="1" ht="46.5">
      <c r="A15" s="64" t="s">
        <v>39</v>
      </c>
      <c r="B15" s="1265">
        <v>5</v>
      </c>
      <c r="C15" s="207">
        <v>5</v>
      </c>
      <c r="D15" s="79" t="s">
        <v>311</v>
      </c>
      <c r="E15" s="88"/>
      <c r="F15" s="88">
        <v>5000</v>
      </c>
      <c r="G15" s="64"/>
      <c r="H15" s="64"/>
      <c r="I15" s="595">
        <v>5000</v>
      </c>
      <c r="J15" s="64"/>
      <c r="K15" s="594">
        <f>SUM(E15-H15)</f>
        <v>0</v>
      </c>
      <c r="L15" s="57" t="s">
        <v>44</v>
      </c>
      <c r="M15" s="98" t="s">
        <v>1189</v>
      </c>
      <c r="N15" s="59">
        <v>100</v>
      </c>
      <c r="O15" s="85" t="s">
        <v>31</v>
      </c>
      <c r="P15" s="61">
        <v>40</v>
      </c>
      <c r="Q15" s="60" t="s">
        <v>31</v>
      </c>
      <c r="R15" s="62">
        <v>80</v>
      </c>
      <c r="S15" s="1222">
        <v>85</v>
      </c>
      <c r="T15" s="64"/>
      <c r="U15" s="163" t="s">
        <v>170</v>
      </c>
      <c r="V15" s="163" t="s">
        <v>131</v>
      </c>
      <c r="W15" s="163" t="s">
        <v>131</v>
      </c>
      <c r="X15" s="62" t="s">
        <v>41</v>
      </c>
      <c r="Y15" s="163" t="s">
        <v>170</v>
      </c>
      <c r="Z15" s="65" t="s">
        <v>33</v>
      </c>
      <c r="AA15" s="1028"/>
    </row>
    <row r="16" spans="1:29" s="65" customFormat="1">
      <c r="A16" s="64" t="s">
        <v>39</v>
      </c>
      <c r="B16" s="176">
        <v>6</v>
      </c>
      <c r="C16" s="597">
        <v>6</v>
      </c>
      <c r="D16" s="86" t="s">
        <v>312</v>
      </c>
      <c r="E16" s="96">
        <v>30000</v>
      </c>
      <c r="F16" s="64"/>
      <c r="G16" s="64"/>
      <c r="H16" s="1114" t="s">
        <v>1353</v>
      </c>
      <c r="I16" s="64"/>
      <c r="J16" s="64"/>
      <c r="K16" s="64"/>
      <c r="L16" s="57" t="s">
        <v>49</v>
      </c>
      <c r="M16" s="190" t="s">
        <v>1430</v>
      </c>
      <c r="N16" s="59">
        <v>200</v>
      </c>
      <c r="O16" s="85" t="s">
        <v>31</v>
      </c>
      <c r="P16" s="1002" t="s">
        <v>1353</v>
      </c>
      <c r="Q16" s="60"/>
      <c r="R16" s="62">
        <v>80</v>
      </c>
      <c r="S16" s="1114" t="s">
        <v>1353</v>
      </c>
      <c r="T16" s="64"/>
      <c r="U16" s="163" t="s">
        <v>131</v>
      </c>
      <c r="V16" s="163" t="s">
        <v>131</v>
      </c>
      <c r="W16" s="163" t="s">
        <v>131</v>
      </c>
      <c r="X16" s="62" t="s">
        <v>41</v>
      </c>
      <c r="Y16" s="163" t="s">
        <v>170</v>
      </c>
      <c r="Z16" s="65" t="s">
        <v>33</v>
      </c>
      <c r="AA16" s="1028"/>
    </row>
    <row r="17" spans="1:27" s="65" customFormat="1" ht="46.5">
      <c r="A17" s="64" t="s">
        <v>39</v>
      </c>
      <c r="B17" s="1265">
        <v>7</v>
      </c>
      <c r="C17" s="207">
        <v>7</v>
      </c>
      <c r="D17" s="227" t="s">
        <v>320</v>
      </c>
      <c r="E17" s="228">
        <v>20000</v>
      </c>
      <c r="F17" s="64"/>
      <c r="G17" s="64"/>
      <c r="H17" s="1114" t="s">
        <v>1353</v>
      </c>
      <c r="I17" s="64"/>
      <c r="J17" s="64"/>
      <c r="K17" s="64"/>
      <c r="L17" s="57" t="s">
        <v>49</v>
      </c>
      <c r="M17" s="149" t="s">
        <v>1429</v>
      </c>
      <c r="N17" s="918">
        <v>20</v>
      </c>
      <c r="O17" s="85" t="s">
        <v>31</v>
      </c>
      <c r="P17" s="1002" t="s">
        <v>1353</v>
      </c>
      <c r="Q17" s="60"/>
      <c r="R17" s="62">
        <v>80</v>
      </c>
      <c r="S17" s="1114" t="s">
        <v>1353</v>
      </c>
      <c r="T17" s="64"/>
      <c r="U17" s="163" t="s">
        <v>131</v>
      </c>
      <c r="V17" s="163" t="s">
        <v>131</v>
      </c>
      <c r="W17" s="163" t="s">
        <v>131</v>
      </c>
      <c r="X17" s="62" t="s">
        <v>59</v>
      </c>
      <c r="Y17" s="163" t="s">
        <v>170</v>
      </c>
      <c r="Z17" s="65" t="s">
        <v>33</v>
      </c>
      <c r="AA17" s="1028"/>
    </row>
    <row r="18" spans="1:27" s="65" customFormat="1" ht="46.5">
      <c r="A18" s="64" t="s">
        <v>39</v>
      </c>
      <c r="B18" s="176">
        <v>8</v>
      </c>
      <c r="C18" s="597">
        <v>8</v>
      </c>
      <c r="D18" s="86" t="s">
        <v>313</v>
      </c>
      <c r="E18" s="55">
        <v>20000</v>
      </c>
      <c r="F18" s="64"/>
      <c r="G18" s="64"/>
      <c r="H18" s="1114" t="s">
        <v>1353</v>
      </c>
      <c r="I18" s="64"/>
      <c r="J18" s="64"/>
      <c r="K18" s="64"/>
      <c r="L18" s="57" t="s">
        <v>52</v>
      </c>
      <c r="M18" s="64" t="s">
        <v>1431</v>
      </c>
      <c r="N18" s="59">
        <v>40</v>
      </c>
      <c r="O18" s="85" t="s">
        <v>31</v>
      </c>
      <c r="P18" s="1002" t="s">
        <v>1353</v>
      </c>
      <c r="Q18" s="60"/>
      <c r="R18" s="62">
        <v>80</v>
      </c>
      <c r="S18" s="1114" t="s">
        <v>1353</v>
      </c>
      <c r="T18" s="64"/>
      <c r="U18" s="163" t="s">
        <v>131</v>
      </c>
      <c r="V18" s="163" t="s">
        <v>131</v>
      </c>
      <c r="W18" s="163" t="s">
        <v>131</v>
      </c>
      <c r="X18" s="62" t="s">
        <v>41</v>
      </c>
      <c r="Y18" s="163" t="s">
        <v>170</v>
      </c>
      <c r="Z18" s="65" t="s">
        <v>33</v>
      </c>
      <c r="AA18" s="1028"/>
    </row>
    <row r="19" spans="1:27" s="65" customFormat="1">
      <c r="A19" s="64" t="s">
        <v>39</v>
      </c>
      <c r="B19" s="1265">
        <v>9</v>
      </c>
      <c r="C19" s="207">
        <v>9</v>
      </c>
      <c r="D19" s="79" t="s">
        <v>314</v>
      </c>
      <c r="E19" s="88"/>
      <c r="F19" s="88">
        <v>5000</v>
      </c>
      <c r="G19" s="64"/>
      <c r="H19" s="64"/>
      <c r="I19" s="83">
        <v>5000</v>
      </c>
      <c r="J19" s="64"/>
      <c r="K19" s="553">
        <f>SUM(F19-I19)</f>
        <v>0</v>
      </c>
      <c r="L19" s="57" t="s">
        <v>52</v>
      </c>
      <c r="M19" s="98" t="s">
        <v>1531</v>
      </c>
      <c r="N19" s="59">
        <v>80</v>
      </c>
      <c r="O19" s="85" t="s">
        <v>31</v>
      </c>
      <c r="P19" s="1002">
        <v>62</v>
      </c>
      <c r="Q19" s="1276" t="s">
        <v>31</v>
      </c>
      <c r="R19" s="62">
        <v>80</v>
      </c>
      <c r="S19" s="1222">
        <v>86</v>
      </c>
      <c r="T19" s="64"/>
      <c r="U19" s="163" t="s">
        <v>170</v>
      </c>
      <c r="V19" s="163" t="s">
        <v>131</v>
      </c>
      <c r="W19" s="163" t="s">
        <v>131</v>
      </c>
      <c r="X19" s="62" t="s">
        <v>41</v>
      </c>
      <c r="Y19" s="163" t="s">
        <v>170</v>
      </c>
      <c r="Z19" s="65" t="s">
        <v>33</v>
      </c>
      <c r="AA19" s="1028"/>
    </row>
    <row r="20" spans="1:27" s="65" customFormat="1">
      <c r="A20" s="64" t="s">
        <v>39</v>
      </c>
      <c r="B20" s="176">
        <v>10</v>
      </c>
      <c r="C20" s="597">
        <v>10</v>
      </c>
      <c r="D20" s="227" t="s">
        <v>322</v>
      </c>
      <c r="E20" s="228">
        <v>40000</v>
      </c>
      <c r="F20" s="64"/>
      <c r="G20" s="64"/>
      <c r="H20" s="64"/>
      <c r="I20" s="64"/>
      <c r="J20" s="64"/>
      <c r="K20" s="64"/>
      <c r="L20" s="57" t="s">
        <v>52</v>
      </c>
      <c r="M20" s="62"/>
      <c r="N20" s="59">
        <v>30</v>
      </c>
      <c r="O20" s="85" t="s">
        <v>31</v>
      </c>
      <c r="P20" s="61"/>
      <c r="Q20" s="60"/>
      <c r="R20" s="62">
        <v>80</v>
      </c>
      <c r="S20" s="64"/>
      <c r="T20" s="64"/>
      <c r="U20" s="64"/>
      <c r="V20" s="64"/>
      <c r="W20" s="64"/>
      <c r="X20" s="62" t="s">
        <v>59</v>
      </c>
      <c r="Y20" s="163" t="s">
        <v>131</v>
      </c>
      <c r="Z20" s="65" t="s">
        <v>33</v>
      </c>
      <c r="AA20" s="1028" t="s">
        <v>1432</v>
      </c>
    </row>
    <row r="21" spans="1:27" s="65" customFormat="1">
      <c r="A21" s="64" t="s">
        <v>39</v>
      </c>
      <c r="B21" s="1265">
        <v>11</v>
      </c>
      <c r="C21" s="207">
        <v>11</v>
      </c>
      <c r="D21" s="102" t="s">
        <v>323</v>
      </c>
      <c r="E21" s="103"/>
      <c r="F21" s="103">
        <v>5000</v>
      </c>
      <c r="G21" s="64"/>
      <c r="H21" s="64"/>
      <c r="I21" s="1114" t="s">
        <v>1353</v>
      </c>
      <c r="J21" s="64"/>
      <c r="K21" s="64"/>
      <c r="L21" s="57" t="s">
        <v>52</v>
      </c>
      <c r="M21" s="1124">
        <v>20893</v>
      </c>
      <c r="N21" s="59">
        <v>20</v>
      </c>
      <c r="O21" s="85" t="s">
        <v>31</v>
      </c>
      <c r="P21" s="1002" t="s">
        <v>1353</v>
      </c>
      <c r="Q21" s="60"/>
      <c r="R21" s="62">
        <v>80</v>
      </c>
      <c r="S21" s="1114" t="s">
        <v>1353</v>
      </c>
      <c r="T21" s="64"/>
      <c r="U21" s="163" t="s">
        <v>131</v>
      </c>
      <c r="V21" s="163" t="s">
        <v>131</v>
      </c>
      <c r="W21" s="163" t="s">
        <v>131</v>
      </c>
      <c r="X21" s="62" t="s">
        <v>59</v>
      </c>
      <c r="Y21" s="163" t="s">
        <v>170</v>
      </c>
      <c r="Z21" s="65" t="s">
        <v>33</v>
      </c>
      <c r="AA21" s="1028"/>
    </row>
    <row r="22" spans="1:27" s="115" customFormat="1" ht="21.75" customHeight="1">
      <c r="A22" s="114" t="s">
        <v>39</v>
      </c>
      <c r="B22" s="176">
        <v>12</v>
      </c>
      <c r="C22" s="597">
        <v>12</v>
      </c>
      <c r="D22" s="54" t="s">
        <v>325</v>
      </c>
      <c r="E22" s="229">
        <v>35000</v>
      </c>
      <c r="F22" s="114"/>
      <c r="G22" s="114"/>
      <c r="H22" s="181">
        <v>35000</v>
      </c>
      <c r="I22" s="114"/>
      <c r="J22" s="114"/>
      <c r="K22" s="596">
        <f>SUM(F15-I15)</f>
        <v>0</v>
      </c>
      <c r="L22" s="107" t="s">
        <v>52</v>
      </c>
      <c r="M22" s="107" t="s">
        <v>195</v>
      </c>
      <c r="N22" s="109">
        <v>30</v>
      </c>
      <c r="O22" s="110" t="s">
        <v>31</v>
      </c>
      <c r="P22" s="111">
        <v>30</v>
      </c>
      <c r="Q22" s="110" t="s">
        <v>31</v>
      </c>
      <c r="R22" s="112">
        <v>80</v>
      </c>
      <c r="S22" s="1114" t="s">
        <v>1353</v>
      </c>
      <c r="T22" s="114"/>
      <c r="U22" s="163" t="s">
        <v>170</v>
      </c>
      <c r="V22" s="163" t="s">
        <v>131</v>
      </c>
      <c r="W22" s="163" t="s">
        <v>131</v>
      </c>
      <c r="X22" s="112" t="s">
        <v>32</v>
      </c>
      <c r="Y22" s="163" t="s">
        <v>170</v>
      </c>
      <c r="Z22" s="115" t="s">
        <v>33</v>
      </c>
      <c r="AA22" s="1030"/>
    </row>
    <row r="23" spans="1:27" s="78" customFormat="1">
      <c r="A23" s="67" t="s">
        <v>39</v>
      </c>
      <c r="B23" s="1265">
        <v>13</v>
      </c>
      <c r="C23" s="207">
        <v>13</v>
      </c>
      <c r="D23" s="54" t="s">
        <v>327</v>
      </c>
      <c r="E23" s="123">
        <v>10000</v>
      </c>
      <c r="F23" s="195"/>
      <c r="G23" s="72"/>
      <c r="H23" s="72"/>
      <c r="I23" s="72"/>
      <c r="J23" s="72"/>
      <c r="K23" s="72"/>
      <c r="L23" s="117" t="s">
        <v>52</v>
      </c>
      <c r="M23" s="74"/>
      <c r="N23" s="592">
        <v>50</v>
      </c>
      <c r="O23" s="75" t="s">
        <v>31</v>
      </c>
      <c r="P23" s="76"/>
      <c r="Q23" s="77"/>
      <c r="R23" s="68">
        <v>80</v>
      </c>
      <c r="S23" s="72"/>
      <c r="T23" s="72"/>
      <c r="U23" s="72"/>
      <c r="V23" s="72"/>
      <c r="W23" s="72"/>
      <c r="X23" s="68" t="s">
        <v>81</v>
      </c>
      <c r="Y23" s="163" t="s">
        <v>131</v>
      </c>
      <c r="AA23" s="1027"/>
    </row>
    <row r="24" spans="1:27" s="50" customFormat="1">
      <c r="A24" s="99"/>
      <c r="B24" s="206"/>
      <c r="C24" s="206"/>
      <c r="D24" s="42" t="s">
        <v>65</v>
      </c>
      <c r="E24" s="43"/>
      <c r="F24" s="43"/>
      <c r="G24" s="43"/>
      <c r="H24" s="43"/>
      <c r="I24" s="43"/>
      <c r="J24" s="43"/>
      <c r="K24" s="43"/>
      <c r="L24" s="45"/>
      <c r="M24" s="46"/>
      <c r="N24" s="40"/>
      <c r="O24" s="47"/>
      <c r="P24" s="48"/>
      <c r="Q24" s="49"/>
      <c r="R24" s="44"/>
      <c r="S24" s="46"/>
      <c r="T24" s="46"/>
      <c r="U24" s="46"/>
      <c r="V24" s="46"/>
      <c r="W24" s="46"/>
      <c r="X24" s="44"/>
      <c r="Y24" s="668"/>
      <c r="AA24" s="1026"/>
    </row>
    <row r="25" spans="1:27" s="94" customFormat="1">
      <c r="A25" s="67" t="s">
        <v>66</v>
      </c>
      <c r="B25" s="207">
        <v>14</v>
      </c>
      <c r="C25" s="207">
        <v>1</v>
      </c>
      <c r="D25" s="54" t="s">
        <v>339</v>
      </c>
      <c r="E25" s="71">
        <v>65000</v>
      </c>
      <c r="F25" s="203"/>
      <c r="G25" s="67"/>
      <c r="H25" s="91">
        <v>65000</v>
      </c>
      <c r="I25" s="67"/>
      <c r="J25" s="67"/>
      <c r="K25" s="559">
        <f>SUM(E25-H25)</f>
        <v>0</v>
      </c>
      <c r="L25" s="117" t="s">
        <v>83</v>
      </c>
      <c r="M25" s="164" t="s">
        <v>1765</v>
      </c>
      <c r="N25" s="919">
        <v>40</v>
      </c>
      <c r="O25" s="75" t="s">
        <v>31</v>
      </c>
      <c r="P25" s="92">
        <v>60</v>
      </c>
      <c r="Q25" s="93" t="s">
        <v>31</v>
      </c>
      <c r="R25" s="68">
        <v>80</v>
      </c>
      <c r="S25" s="866" t="s">
        <v>1353</v>
      </c>
      <c r="T25" s="67"/>
      <c r="U25" s="185" t="s">
        <v>131</v>
      </c>
      <c r="V25" s="185" t="s">
        <v>131</v>
      </c>
      <c r="W25" s="185" t="s">
        <v>131</v>
      </c>
      <c r="X25" s="68" t="s">
        <v>81</v>
      </c>
      <c r="Y25" s="185" t="s">
        <v>170</v>
      </c>
      <c r="AA25" s="1031"/>
    </row>
    <row r="26" spans="1:27" s="65" customFormat="1" ht="46.5">
      <c r="A26" s="64" t="s">
        <v>66</v>
      </c>
      <c r="B26" s="208">
        <v>15</v>
      </c>
      <c r="C26" s="208">
        <v>2</v>
      </c>
      <c r="D26" s="82" t="s">
        <v>335</v>
      </c>
      <c r="E26" s="55">
        <v>30000</v>
      </c>
      <c r="F26" s="64"/>
      <c r="G26" s="64"/>
      <c r="H26" s="64"/>
      <c r="I26" s="64"/>
      <c r="J26" s="64"/>
      <c r="K26" s="64"/>
      <c r="L26" s="98" t="s">
        <v>83</v>
      </c>
      <c r="M26" s="98"/>
      <c r="N26" s="918">
        <v>30</v>
      </c>
      <c r="O26" s="85" t="s">
        <v>31</v>
      </c>
      <c r="P26" s="61"/>
      <c r="Q26" s="60"/>
      <c r="R26" s="62">
        <v>80</v>
      </c>
      <c r="S26" s="64"/>
      <c r="T26" s="64"/>
      <c r="U26" s="64"/>
      <c r="V26" s="64"/>
      <c r="W26" s="64"/>
      <c r="X26" s="62" t="s">
        <v>56</v>
      </c>
      <c r="Y26" s="185" t="s">
        <v>131</v>
      </c>
      <c r="AA26" s="1028"/>
    </row>
    <row r="27" spans="1:27" s="94" customFormat="1">
      <c r="A27" s="67" t="s">
        <v>66</v>
      </c>
      <c r="B27" s="207">
        <v>16</v>
      </c>
      <c r="C27" s="207">
        <v>3</v>
      </c>
      <c r="D27" s="120" t="s">
        <v>328</v>
      </c>
      <c r="E27" s="90">
        <v>130000</v>
      </c>
      <c r="F27" s="67"/>
      <c r="G27" s="67"/>
      <c r="H27" s="67"/>
      <c r="I27" s="67"/>
      <c r="J27" s="67"/>
      <c r="K27" s="67"/>
      <c r="L27" s="73" t="s">
        <v>83</v>
      </c>
      <c r="M27" s="67"/>
      <c r="N27" s="592">
        <v>15</v>
      </c>
      <c r="O27" s="75" t="s">
        <v>31</v>
      </c>
      <c r="P27" s="92"/>
      <c r="Q27" s="93"/>
      <c r="R27" s="68">
        <v>80</v>
      </c>
      <c r="S27" s="67"/>
      <c r="T27" s="67"/>
      <c r="U27" s="67"/>
      <c r="V27" s="67"/>
      <c r="W27" s="67"/>
      <c r="X27" s="68" t="s">
        <v>41</v>
      </c>
      <c r="Y27" s="185" t="s">
        <v>131</v>
      </c>
      <c r="Z27" s="94" t="s">
        <v>33</v>
      </c>
      <c r="AA27" s="1031"/>
    </row>
    <row r="28" spans="1:27" s="65" customFormat="1">
      <c r="A28" s="64" t="s">
        <v>66</v>
      </c>
      <c r="B28" s="208">
        <v>17</v>
      </c>
      <c r="C28" s="208">
        <v>4</v>
      </c>
      <c r="D28" s="86" t="s">
        <v>329</v>
      </c>
      <c r="E28" s="96">
        <v>40000</v>
      </c>
      <c r="F28" s="64"/>
      <c r="G28" s="64"/>
      <c r="H28" s="64"/>
      <c r="I28" s="64"/>
      <c r="J28" s="64"/>
      <c r="K28" s="64"/>
      <c r="L28" s="57" t="s">
        <v>83</v>
      </c>
      <c r="M28" s="64"/>
      <c r="N28" s="59">
        <v>200</v>
      </c>
      <c r="O28" s="85" t="s">
        <v>31</v>
      </c>
      <c r="P28" s="61"/>
      <c r="Q28" s="60"/>
      <c r="R28" s="62">
        <v>80</v>
      </c>
      <c r="S28" s="64"/>
      <c r="T28" s="64"/>
      <c r="U28" s="64"/>
      <c r="V28" s="64"/>
      <c r="W28" s="64"/>
      <c r="X28" s="62" t="s">
        <v>41</v>
      </c>
      <c r="Y28" s="185" t="s">
        <v>131</v>
      </c>
      <c r="Z28" s="65" t="s">
        <v>33</v>
      </c>
      <c r="AA28" s="1028"/>
    </row>
    <row r="29" spans="1:27" s="65" customFormat="1" ht="46.5">
      <c r="A29" s="64" t="s">
        <v>39</v>
      </c>
      <c r="B29" s="207">
        <v>18</v>
      </c>
      <c r="C29" s="207">
        <v>5</v>
      </c>
      <c r="D29" s="227" t="s">
        <v>319</v>
      </c>
      <c r="E29" s="228">
        <v>30000</v>
      </c>
      <c r="F29" s="64"/>
      <c r="G29" s="64"/>
      <c r="H29" s="64"/>
      <c r="I29" s="64"/>
      <c r="J29" s="64"/>
      <c r="K29" s="64"/>
      <c r="L29" s="57" t="s">
        <v>83</v>
      </c>
      <c r="M29" s="62"/>
      <c r="N29" s="918">
        <v>30</v>
      </c>
      <c r="O29" s="85" t="s">
        <v>31</v>
      </c>
      <c r="P29" s="61"/>
      <c r="Q29" s="60"/>
      <c r="R29" s="62">
        <v>80</v>
      </c>
      <c r="S29" s="64"/>
      <c r="T29" s="64"/>
      <c r="U29" s="64"/>
      <c r="V29" s="64"/>
      <c r="W29" s="64"/>
      <c r="X29" s="62" t="s">
        <v>59</v>
      </c>
      <c r="Y29" s="163" t="s">
        <v>131</v>
      </c>
      <c r="Z29" s="65" t="s">
        <v>33</v>
      </c>
      <c r="AA29" s="1028"/>
    </row>
    <row r="30" spans="1:27" s="65" customFormat="1" ht="21.75" customHeight="1">
      <c r="A30" s="64" t="s">
        <v>39</v>
      </c>
      <c r="B30" s="208">
        <v>19</v>
      </c>
      <c r="C30" s="208">
        <v>6</v>
      </c>
      <c r="D30" s="193" t="s">
        <v>316</v>
      </c>
      <c r="E30" s="55">
        <v>30000</v>
      </c>
      <c r="F30" s="64"/>
      <c r="G30" s="64"/>
      <c r="H30" s="64"/>
      <c r="I30" s="64"/>
      <c r="J30" s="64"/>
      <c r="K30" s="64"/>
      <c r="L30" s="98" t="s">
        <v>83</v>
      </c>
      <c r="M30" s="98"/>
      <c r="N30" s="918">
        <v>300</v>
      </c>
      <c r="O30" s="85" t="s">
        <v>31</v>
      </c>
      <c r="P30" s="61"/>
      <c r="Q30" s="60"/>
      <c r="R30" s="62">
        <v>80</v>
      </c>
      <c r="S30" s="64"/>
      <c r="T30" s="64"/>
      <c r="U30" s="64"/>
      <c r="V30" s="64"/>
      <c r="W30" s="64"/>
      <c r="X30" s="62" t="s">
        <v>56</v>
      </c>
      <c r="Y30" s="163" t="s">
        <v>131</v>
      </c>
      <c r="AA30" s="1028"/>
    </row>
    <row r="31" spans="1:27" s="65" customFormat="1">
      <c r="A31" s="64" t="s">
        <v>66</v>
      </c>
      <c r="B31" s="207">
        <v>20</v>
      </c>
      <c r="C31" s="207">
        <v>7</v>
      </c>
      <c r="D31" s="86" t="s">
        <v>330</v>
      </c>
      <c r="E31" s="55">
        <v>50000</v>
      </c>
      <c r="F31" s="64"/>
      <c r="G31" s="64"/>
      <c r="H31" s="64"/>
      <c r="I31" s="64"/>
      <c r="J31" s="64"/>
      <c r="K31" s="64"/>
      <c r="L31" s="57" t="s">
        <v>70</v>
      </c>
      <c r="M31" s="64"/>
      <c r="N31" s="59">
        <v>60</v>
      </c>
      <c r="O31" s="85" t="s">
        <v>31</v>
      </c>
      <c r="P31" s="61"/>
      <c r="Q31" s="60"/>
      <c r="R31" s="62">
        <v>80</v>
      </c>
      <c r="S31" s="64"/>
      <c r="T31" s="64"/>
      <c r="U31" s="64"/>
      <c r="V31" s="64"/>
      <c r="W31" s="64"/>
      <c r="X31" s="62" t="s">
        <v>41</v>
      </c>
      <c r="Y31" s="185" t="s">
        <v>131</v>
      </c>
      <c r="Z31" s="65" t="s">
        <v>33</v>
      </c>
      <c r="AA31" s="1028"/>
    </row>
    <row r="32" spans="1:27" s="65" customFormat="1">
      <c r="A32" s="64" t="s">
        <v>66</v>
      </c>
      <c r="B32" s="208">
        <v>21</v>
      </c>
      <c r="C32" s="208">
        <v>8</v>
      </c>
      <c r="D32" s="86" t="s">
        <v>331</v>
      </c>
      <c r="E32" s="55">
        <v>17000</v>
      </c>
      <c r="F32" s="64"/>
      <c r="G32" s="64"/>
      <c r="H32" s="64"/>
      <c r="I32" s="64"/>
      <c r="J32" s="64"/>
      <c r="K32" s="64"/>
      <c r="L32" s="57" t="s">
        <v>332</v>
      </c>
      <c r="M32" s="64"/>
      <c r="N32" s="59">
        <v>60</v>
      </c>
      <c r="O32" s="85" t="s">
        <v>31</v>
      </c>
      <c r="P32" s="61"/>
      <c r="Q32" s="60"/>
      <c r="R32" s="62">
        <v>80</v>
      </c>
      <c r="S32" s="64"/>
      <c r="T32" s="64"/>
      <c r="U32" s="64"/>
      <c r="V32" s="64"/>
      <c r="W32" s="64"/>
      <c r="X32" s="62" t="s">
        <v>41</v>
      </c>
      <c r="Y32" s="185" t="s">
        <v>131</v>
      </c>
      <c r="Z32" s="65" t="s">
        <v>109</v>
      </c>
      <c r="AA32" s="1028"/>
    </row>
    <row r="33" spans="1:27" s="65" customFormat="1">
      <c r="A33" s="64" t="s">
        <v>39</v>
      </c>
      <c r="B33" s="207">
        <v>22</v>
      </c>
      <c r="C33" s="207">
        <v>9</v>
      </c>
      <c r="D33" s="227" t="s">
        <v>321</v>
      </c>
      <c r="E33" s="228">
        <v>20000</v>
      </c>
      <c r="F33" s="64"/>
      <c r="G33" s="64"/>
      <c r="H33" s="64"/>
      <c r="I33" s="64"/>
      <c r="J33" s="64"/>
      <c r="K33" s="64"/>
      <c r="L33" s="57" t="s">
        <v>70</v>
      </c>
      <c r="M33" s="62"/>
      <c r="N33" s="918">
        <v>50</v>
      </c>
      <c r="O33" s="85" t="s">
        <v>31</v>
      </c>
      <c r="P33" s="61"/>
      <c r="Q33" s="60"/>
      <c r="R33" s="62">
        <v>80</v>
      </c>
      <c r="S33" s="64"/>
      <c r="T33" s="64"/>
      <c r="U33" s="64"/>
      <c r="V33" s="64"/>
      <c r="W33" s="64"/>
      <c r="X33" s="62" t="s">
        <v>59</v>
      </c>
      <c r="Y33" s="163" t="s">
        <v>131</v>
      </c>
      <c r="Z33" s="65" t="s">
        <v>33</v>
      </c>
      <c r="AA33" s="1028"/>
    </row>
    <row r="34" spans="1:27" s="94" customFormat="1" ht="46.5">
      <c r="A34" s="64" t="s">
        <v>39</v>
      </c>
      <c r="B34" s="208">
        <v>23</v>
      </c>
      <c r="C34" s="208">
        <v>10</v>
      </c>
      <c r="D34" s="120" t="s">
        <v>315</v>
      </c>
      <c r="E34" s="90">
        <v>16000</v>
      </c>
      <c r="F34" s="67"/>
      <c r="G34" s="67"/>
      <c r="H34" s="67"/>
      <c r="I34" s="67"/>
      <c r="J34" s="67"/>
      <c r="K34" s="67"/>
      <c r="L34" s="73" t="s">
        <v>70</v>
      </c>
      <c r="M34" s="67"/>
      <c r="N34" s="592">
        <v>60</v>
      </c>
      <c r="O34" s="75" t="s">
        <v>31</v>
      </c>
      <c r="P34" s="92"/>
      <c r="Q34" s="93"/>
      <c r="R34" s="68">
        <v>80</v>
      </c>
      <c r="S34" s="67"/>
      <c r="T34" s="67"/>
      <c r="U34" s="67"/>
      <c r="V34" s="67"/>
      <c r="W34" s="67"/>
      <c r="X34" s="62" t="s">
        <v>41</v>
      </c>
      <c r="Y34" s="163" t="s">
        <v>131</v>
      </c>
      <c r="AA34" s="1031"/>
    </row>
    <row r="35" spans="1:27" s="65" customFormat="1">
      <c r="A35" s="64" t="s">
        <v>39</v>
      </c>
      <c r="B35" s="207">
        <v>24</v>
      </c>
      <c r="C35" s="207">
        <v>11</v>
      </c>
      <c r="D35" s="227" t="s">
        <v>318</v>
      </c>
      <c r="E35" s="228">
        <v>30000</v>
      </c>
      <c r="F35" s="64"/>
      <c r="G35" s="64"/>
      <c r="H35" s="64"/>
      <c r="I35" s="64"/>
      <c r="J35" s="64"/>
      <c r="K35" s="64"/>
      <c r="L35" s="57" t="s">
        <v>73</v>
      </c>
      <c r="M35" s="62"/>
      <c r="N35" s="918">
        <v>20</v>
      </c>
      <c r="O35" s="85" t="s">
        <v>31</v>
      </c>
      <c r="P35" s="61"/>
      <c r="Q35" s="60"/>
      <c r="R35" s="62">
        <v>80</v>
      </c>
      <c r="S35" s="64"/>
      <c r="T35" s="64"/>
      <c r="U35" s="64"/>
      <c r="V35" s="64"/>
      <c r="W35" s="64"/>
      <c r="X35" s="62" t="s">
        <v>59</v>
      </c>
      <c r="Y35" s="163" t="s">
        <v>131</v>
      </c>
      <c r="Z35" s="65" t="s">
        <v>33</v>
      </c>
      <c r="AA35" s="1028"/>
    </row>
    <row r="36" spans="1:27" s="115" customFormat="1" ht="21.75" customHeight="1">
      <c r="A36" s="114" t="s">
        <v>39</v>
      </c>
      <c r="B36" s="208">
        <v>25</v>
      </c>
      <c r="C36" s="208">
        <v>12</v>
      </c>
      <c r="D36" s="54" t="s">
        <v>324</v>
      </c>
      <c r="E36" s="229">
        <v>10000</v>
      </c>
      <c r="F36" s="114"/>
      <c r="G36" s="114"/>
      <c r="H36" s="114"/>
      <c r="I36" s="114"/>
      <c r="J36" s="114"/>
      <c r="K36" s="114"/>
      <c r="L36" s="107" t="s">
        <v>73</v>
      </c>
      <c r="M36" s="108"/>
      <c r="N36" s="926">
        <v>50</v>
      </c>
      <c r="O36" s="110" t="s">
        <v>31</v>
      </c>
      <c r="P36" s="111"/>
      <c r="Q36" s="110"/>
      <c r="R36" s="112">
        <v>80</v>
      </c>
      <c r="S36" s="114"/>
      <c r="T36" s="114"/>
      <c r="U36" s="114"/>
      <c r="V36" s="114"/>
      <c r="W36" s="114"/>
      <c r="X36" s="112" t="s">
        <v>32</v>
      </c>
      <c r="Y36" s="163" t="s">
        <v>131</v>
      </c>
      <c r="Z36" s="115" t="s">
        <v>33</v>
      </c>
      <c r="AA36" s="1030"/>
    </row>
    <row r="37" spans="1:27" s="65" customFormat="1">
      <c r="A37" s="64" t="s">
        <v>66</v>
      </c>
      <c r="B37" s="207">
        <v>26</v>
      </c>
      <c r="C37" s="207">
        <v>13</v>
      </c>
      <c r="D37" s="86" t="s">
        <v>333</v>
      </c>
      <c r="E37" s="55">
        <v>45000</v>
      </c>
      <c r="F37" s="64"/>
      <c r="G37" s="64"/>
      <c r="H37" s="64"/>
      <c r="I37" s="64"/>
      <c r="J37" s="64"/>
      <c r="K37" s="64"/>
      <c r="L37" s="57" t="s">
        <v>73</v>
      </c>
      <c r="M37" s="64"/>
      <c r="N37" s="59">
        <v>50</v>
      </c>
      <c r="O37" s="85" t="s">
        <v>31</v>
      </c>
      <c r="P37" s="61"/>
      <c r="Q37" s="60"/>
      <c r="R37" s="62">
        <v>80</v>
      </c>
      <c r="S37" s="64"/>
      <c r="T37" s="64"/>
      <c r="U37" s="64"/>
      <c r="V37" s="64"/>
      <c r="W37" s="64"/>
      <c r="X37" s="62" t="s">
        <v>41</v>
      </c>
      <c r="Y37" s="185" t="s">
        <v>131</v>
      </c>
      <c r="Z37" s="65" t="s">
        <v>33</v>
      </c>
      <c r="AA37" s="1028"/>
    </row>
    <row r="38" spans="1:27" s="65" customFormat="1" ht="46.5">
      <c r="A38" s="64" t="s">
        <v>66</v>
      </c>
      <c r="B38" s="208">
        <v>27</v>
      </c>
      <c r="C38" s="208">
        <v>14</v>
      </c>
      <c r="D38" s="86" t="s">
        <v>334</v>
      </c>
      <c r="E38" s="55">
        <v>30000</v>
      </c>
      <c r="F38" s="64"/>
      <c r="G38" s="64"/>
      <c r="H38" s="64"/>
      <c r="I38" s="64"/>
      <c r="J38" s="64"/>
      <c r="K38" s="64"/>
      <c r="L38" s="57" t="s">
        <v>73</v>
      </c>
      <c r="M38" s="64"/>
      <c r="N38" s="59">
        <v>30</v>
      </c>
      <c r="O38" s="85" t="s">
        <v>31</v>
      </c>
      <c r="P38" s="61"/>
      <c r="Q38" s="60"/>
      <c r="R38" s="62">
        <v>80</v>
      </c>
      <c r="S38" s="64"/>
      <c r="T38" s="64"/>
      <c r="U38" s="64"/>
      <c r="V38" s="64"/>
      <c r="W38" s="64"/>
      <c r="X38" s="62" t="s">
        <v>41</v>
      </c>
      <c r="Y38" s="185" t="s">
        <v>131</v>
      </c>
      <c r="Z38" s="65" t="s">
        <v>33</v>
      </c>
      <c r="AA38" s="1028"/>
    </row>
    <row r="39" spans="1:27" s="1103" customFormat="1" ht="21.75" customHeight="1">
      <c r="A39" s="764" t="s">
        <v>66</v>
      </c>
      <c r="B39" s="597">
        <v>28</v>
      </c>
      <c r="C39" s="995">
        <v>15</v>
      </c>
      <c r="D39" s="598" t="s">
        <v>336</v>
      </c>
      <c r="E39" s="1096">
        <v>50000</v>
      </c>
      <c r="F39" s="764"/>
      <c r="G39" s="764"/>
      <c r="H39" s="1125" t="s">
        <v>1353</v>
      </c>
      <c r="I39" s="764"/>
      <c r="J39" s="764"/>
      <c r="K39" s="1097"/>
      <c r="L39" s="1098" t="s">
        <v>73</v>
      </c>
      <c r="M39" s="1125" t="s">
        <v>1353</v>
      </c>
      <c r="N39" s="1099">
        <v>100</v>
      </c>
      <c r="O39" s="1100" t="s">
        <v>31</v>
      </c>
      <c r="P39" s="1126" t="s">
        <v>1353</v>
      </c>
      <c r="Q39" s="1100"/>
      <c r="R39" s="1101">
        <v>80</v>
      </c>
      <c r="S39" s="1127" t="s">
        <v>1353</v>
      </c>
      <c r="T39" s="764"/>
      <c r="U39" s="1102" t="s">
        <v>131</v>
      </c>
      <c r="V39" s="1102" t="s">
        <v>131</v>
      </c>
      <c r="W39" s="1102" t="s">
        <v>131</v>
      </c>
      <c r="X39" s="1101" t="s">
        <v>32</v>
      </c>
      <c r="Y39" s="1102" t="s">
        <v>170</v>
      </c>
      <c r="Z39" s="1103" t="s">
        <v>42</v>
      </c>
      <c r="AA39" s="1121"/>
    </row>
    <row r="40" spans="1:27" s="1113" customFormat="1" ht="21.75" customHeight="1">
      <c r="A40" s="773"/>
      <c r="B40" s="973"/>
      <c r="C40" s="605"/>
      <c r="D40" s="606" t="s">
        <v>1236</v>
      </c>
      <c r="E40" s="1104"/>
      <c r="F40" s="773"/>
      <c r="G40" s="773"/>
      <c r="H40" s="1105">
        <v>10000</v>
      </c>
      <c r="I40" s="773"/>
      <c r="J40" s="773"/>
      <c r="K40" s="1106"/>
      <c r="L40" s="805" t="s">
        <v>49</v>
      </c>
      <c r="M40" s="1107" t="s">
        <v>195</v>
      </c>
      <c r="N40" s="1108">
        <v>50</v>
      </c>
      <c r="O40" s="1109" t="s">
        <v>31</v>
      </c>
      <c r="P40" s="1110">
        <v>60</v>
      </c>
      <c r="Q40" s="1109" t="s">
        <v>31</v>
      </c>
      <c r="R40" s="1111"/>
      <c r="S40" s="773"/>
      <c r="T40" s="773"/>
      <c r="U40" s="629" t="s">
        <v>170</v>
      </c>
      <c r="V40" s="1112" t="s">
        <v>131</v>
      </c>
      <c r="W40" s="1112" t="s">
        <v>131</v>
      </c>
      <c r="X40" s="1111"/>
      <c r="Y40" s="629" t="s">
        <v>170</v>
      </c>
      <c r="AA40" s="1122"/>
    </row>
    <row r="41" spans="1:27" s="648" customFormat="1" ht="21.75" customHeight="1">
      <c r="A41" s="638"/>
      <c r="B41" s="971"/>
      <c r="C41" s="619"/>
      <c r="D41" s="620" t="s">
        <v>1239</v>
      </c>
      <c r="E41" s="639"/>
      <c r="F41" s="638"/>
      <c r="G41" s="638"/>
      <c r="H41" s="640">
        <v>10000</v>
      </c>
      <c r="I41" s="638"/>
      <c r="J41" s="638"/>
      <c r="K41" s="641"/>
      <c r="L41" s="642" t="s">
        <v>73</v>
      </c>
      <c r="M41" s="643"/>
      <c r="N41" s="644">
        <v>50</v>
      </c>
      <c r="O41" s="645" t="s">
        <v>31</v>
      </c>
      <c r="P41" s="646"/>
      <c r="Q41" s="645"/>
      <c r="R41" s="647"/>
      <c r="S41" s="638"/>
      <c r="T41" s="638"/>
      <c r="U41" s="638"/>
      <c r="V41" s="638"/>
      <c r="W41" s="638"/>
      <c r="X41" s="647"/>
      <c r="Y41" s="590" t="s">
        <v>131</v>
      </c>
      <c r="AA41" s="1123"/>
    </row>
    <row r="42" spans="1:27" s="94" customFormat="1">
      <c r="A42" s="67" t="s">
        <v>66</v>
      </c>
      <c r="B42" s="208">
        <v>29</v>
      </c>
      <c r="C42" s="208">
        <v>16</v>
      </c>
      <c r="D42" s="231" t="s">
        <v>337</v>
      </c>
      <c r="E42" s="232">
        <v>500000</v>
      </c>
      <c r="F42" s="203"/>
      <c r="G42" s="67"/>
      <c r="H42" s="67"/>
      <c r="I42" s="67"/>
      <c r="J42" s="67"/>
      <c r="K42" s="67"/>
      <c r="L42" s="117" t="s">
        <v>83</v>
      </c>
      <c r="M42" s="74"/>
      <c r="N42" s="592">
        <v>30</v>
      </c>
      <c r="O42" s="75" t="s">
        <v>31</v>
      </c>
      <c r="P42" s="92"/>
      <c r="Q42" s="93"/>
      <c r="R42" s="68">
        <v>80</v>
      </c>
      <c r="S42" s="67"/>
      <c r="T42" s="67"/>
      <c r="U42" s="67"/>
      <c r="V42" s="67"/>
      <c r="W42" s="67"/>
      <c r="X42" s="68" t="s">
        <v>338</v>
      </c>
      <c r="Y42" s="185" t="s">
        <v>131</v>
      </c>
      <c r="AA42" s="1031"/>
    </row>
    <row r="43" spans="1:27" s="78" customFormat="1">
      <c r="A43" s="67" t="s">
        <v>66</v>
      </c>
      <c r="B43" s="207">
        <v>30</v>
      </c>
      <c r="C43" s="208">
        <v>17</v>
      </c>
      <c r="D43" s="54" t="s">
        <v>340</v>
      </c>
      <c r="E43" s="71">
        <v>10000</v>
      </c>
      <c r="F43" s="195"/>
      <c r="G43" s="72"/>
      <c r="H43" s="72"/>
      <c r="I43" s="72"/>
      <c r="J43" s="72"/>
      <c r="K43" s="72"/>
      <c r="L43" s="117" t="s">
        <v>73</v>
      </c>
      <c r="M43" s="74"/>
      <c r="N43" s="592">
        <v>100</v>
      </c>
      <c r="O43" s="75" t="s">
        <v>31</v>
      </c>
      <c r="P43" s="76"/>
      <c r="Q43" s="77"/>
      <c r="R43" s="68">
        <v>80</v>
      </c>
      <c r="S43" s="72"/>
      <c r="T43" s="72"/>
      <c r="U43" s="72"/>
      <c r="V43" s="72"/>
      <c r="W43" s="72"/>
      <c r="X43" s="68" t="s">
        <v>81</v>
      </c>
      <c r="Y43" s="185" t="s">
        <v>131</v>
      </c>
      <c r="AA43" s="1027"/>
    </row>
    <row r="44" spans="1:27" s="133" customFormat="1" ht="46.5">
      <c r="A44" s="62" t="s">
        <v>28</v>
      </c>
      <c r="B44" s="171">
        <v>31</v>
      </c>
      <c r="C44" s="208">
        <v>18</v>
      </c>
      <c r="D44" s="82" t="s">
        <v>1425</v>
      </c>
      <c r="E44" s="676">
        <v>10000</v>
      </c>
      <c r="F44" s="62"/>
      <c r="G44" s="62"/>
      <c r="H44" s="62"/>
      <c r="I44" s="62"/>
      <c r="J44" s="62"/>
      <c r="K44" s="62"/>
      <c r="L44" s="57" t="s">
        <v>73</v>
      </c>
      <c r="M44" s="974"/>
      <c r="N44" s="672">
        <v>100</v>
      </c>
      <c r="O44" s="85" t="s">
        <v>31</v>
      </c>
      <c r="P44" s="917"/>
      <c r="Q44" s="673"/>
      <c r="R44" s="62">
        <v>80</v>
      </c>
      <c r="S44" s="1043"/>
      <c r="T44" s="62"/>
      <c r="U44" s="62"/>
      <c r="V44" s="62"/>
      <c r="W44" s="62"/>
      <c r="X44" s="62" t="s">
        <v>32</v>
      </c>
      <c r="Y44" s="163" t="s">
        <v>131</v>
      </c>
      <c r="Z44" s="133" t="s">
        <v>33</v>
      </c>
      <c r="AA44" s="1028"/>
    </row>
    <row r="45" spans="1:27" s="65" customFormat="1" ht="46.5">
      <c r="A45" s="64" t="s">
        <v>39</v>
      </c>
      <c r="B45" s="207">
        <v>32</v>
      </c>
      <c r="C45" s="208">
        <v>19</v>
      </c>
      <c r="D45" s="82" t="s">
        <v>317</v>
      </c>
      <c r="E45" s="55">
        <v>36000</v>
      </c>
      <c r="F45" s="64"/>
      <c r="G45" s="64"/>
      <c r="H45" s="64"/>
      <c r="I45" s="64"/>
      <c r="J45" s="64"/>
      <c r="K45" s="64"/>
      <c r="L45" s="98" t="s">
        <v>73</v>
      </c>
      <c r="M45" s="98"/>
      <c r="N45" s="59">
        <v>30</v>
      </c>
      <c r="O45" s="85" t="s">
        <v>31</v>
      </c>
      <c r="P45" s="61"/>
      <c r="Q45" s="60"/>
      <c r="R45" s="62">
        <v>80</v>
      </c>
      <c r="S45" s="64"/>
      <c r="T45" s="64"/>
      <c r="U45" s="64"/>
      <c r="V45" s="64"/>
      <c r="W45" s="64"/>
      <c r="X45" s="62" t="s">
        <v>56</v>
      </c>
      <c r="Y45" s="163" t="s">
        <v>131</v>
      </c>
      <c r="AA45" s="1028"/>
    </row>
    <row r="46" spans="1:27" s="50" customFormat="1">
      <c r="A46" s="99"/>
      <c r="B46" s="206"/>
      <c r="C46" s="206"/>
      <c r="D46" s="42" t="s">
        <v>84</v>
      </c>
      <c r="E46" s="43"/>
      <c r="F46" s="43"/>
      <c r="G46" s="43"/>
      <c r="H46" s="43"/>
      <c r="I46" s="43"/>
      <c r="J46" s="43"/>
      <c r="K46" s="43"/>
      <c r="L46" s="45"/>
      <c r="M46" s="46"/>
      <c r="N46" s="40"/>
      <c r="O46" s="47"/>
      <c r="P46" s="48"/>
      <c r="Q46" s="49"/>
      <c r="R46" s="44"/>
      <c r="S46" s="46"/>
      <c r="T46" s="46"/>
      <c r="U46" s="46"/>
      <c r="V46" s="46"/>
      <c r="W46" s="46"/>
      <c r="X46" s="44"/>
      <c r="Y46" s="668"/>
      <c r="AA46" s="1026"/>
    </row>
    <row r="47" spans="1:27" s="94" customFormat="1" ht="69.75">
      <c r="A47" s="64" t="s">
        <v>39</v>
      </c>
      <c r="B47" s="208">
        <v>33</v>
      </c>
      <c r="C47" s="207">
        <v>1</v>
      </c>
      <c r="D47" s="120" t="s">
        <v>1426</v>
      </c>
      <c r="E47" s="90">
        <v>25000</v>
      </c>
      <c r="F47" s="67"/>
      <c r="G47" s="67"/>
      <c r="H47" s="67"/>
      <c r="I47" s="67"/>
      <c r="J47" s="67"/>
      <c r="K47" s="67"/>
      <c r="L47" s="73" t="s">
        <v>87</v>
      </c>
      <c r="M47" s="67"/>
      <c r="N47" s="592">
        <v>20</v>
      </c>
      <c r="O47" s="75" t="s">
        <v>31</v>
      </c>
      <c r="P47" s="92"/>
      <c r="Q47" s="93"/>
      <c r="R47" s="68">
        <v>80</v>
      </c>
      <c r="S47" s="67"/>
      <c r="T47" s="67"/>
      <c r="U47" s="67"/>
      <c r="V47" s="67"/>
      <c r="W47" s="67"/>
      <c r="X47" s="62" t="s">
        <v>41</v>
      </c>
      <c r="Y47" s="163" t="s">
        <v>131</v>
      </c>
      <c r="AA47" s="1031"/>
    </row>
    <row r="48" spans="1:27" s="1809" customFormat="1" ht="21.75" customHeight="1">
      <c r="A48" s="1788" t="s">
        <v>85</v>
      </c>
      <c r="B48" s="1950">
        <v>34</v>
      </c>
      <c r="C48" s="1950">
        <v>2</v>
      </c>
      <c r="D48" s="210" t="s">
        <v>348</v>
      </c>
      <c r="E48" s="1951">
        <v>10000</v>
      </c>
      <c r="F48" s="1788"/>
      <c r="G48" s="1788"/>
      <c r="H48" s="1788"/>
      <c r="I48" s="1788"/>
      <c r="J48" s="1788"/>
      <c r="K48" s="1788"/>
      <c r="L48" s="1792" t="s">
        <v>87</v>
      </c>
      <c r="M48" s="1952"/>
      <c r="N48" s="1793">
        <v>100</v>
      </c>
      <c r="O48" s="1794" t="s">
        <v>31</v>
      </c>
      <c r="P48" s="1953"/>
      <c r="Q48" s="1794"/>
      <c r="R48" s="1796">
        <v>80</v>
      </c>
      <c r="S48" s="1788"/>
      <c r="T48" s="1788"/>
      <c r="U48" s="1788"/>
      <c r="V48" s="1788"/>
      <c r="W48" s="1788"/>
      <c r="X48" s="1796" t="s">
        <v>32</v>
      </c>
      <c r="Y48" s="1129" t="s">
        <v>131</v>
      </c>
      <c r="Z48" s="1809" t="s">
        <v>33</v>
      </c>
      <c r="AA48" s="1954"/>
    </row>
    <row r="49" spans="1:27" s="1809" customFormat="1">
      <c r="A49" s="1798" t="s">
        <v>85</v>
      </c>
      <c r="B49" s="1922">
        <v>35</v>
      </c>
      <c r="C49" s="1265">
        <v>3</v>
      </c>
      <c r="D49" s="1799" t="s">
        <v>349</v>
      </c>
      <c r="E49" s="1955">
        <v>10000</v>
      </c>
      <c r="F49" s="1798"/>
      <c r="G49" s="1798"/>
      <c r="H49" s="1798"/>
      <c r="I49" s="1798"/>
      <c r="J49" s="1798"/>
      <c r="K49" s="1798"/>
      <c r="L49" s="1803" t="s">
        <v>87</v>
      </c>
      <c r="M49" s="1956"/>
      <c r="N49" s="1804">
        <v>100</v>
      </c>
      <c r="O49" s="1805" t="s">
        <v>31</v>
      </c>
      <c r="P49" s="1957"/>
      <c r="Q49" s="1805"/>
      <c r="R49" s="1807">
        <v>80</v>
      </c>
      <c r="S49" s="1798"/>
      <c r="T49" s="1798"/>
      <c r="U49" s="1798"/>
      <c r="V49" s="1798"/>
      <c r="W49" s="1798"/>
      <c r="X49" s="1807" t="s">
        <v>32</v>
      </c>
      <c r="Y49" s="1271" t="s">
        <v>131</v>
      </c>
      <c r="Z49" s="1809" t="s">
        <v>33</v>
      </c>
      <c r="AA49" s="1954"/>
    </row>
    <row r="50" spans="1:27" s="131" customFormat="1">
      <c r="A50" s="209" t="s">
        <v>85</v>
      </c>
      <c r="B50" s="1950">
        <v>36</v>
      </c>
      <c r="C50" s="1950">
        <v>4</v>
      </c>
      <c r="D50" s="2029" t="s">
        <v>343</v>
      </c>
      <c r="E50" s="2030">
        <v>30000</v>
      </c>
      <c r="F50" s="209"/>
      <c r="G50" s="209"/>
      <c r="H50" s="209"/>
      <c r="I50" s="209"/>
      <c r="J50" s="209"/>
      <c r="K50" s="209"/>
      <c r="L50" s="212" t="s">
        <v>87</v>
      </c>
      <c r="M50" s="218"/>
      <c r="N50" s="214">
        <v>50</v>
      </c>
      <c r="O50" s="215" t="s">
        <v>31</v>
      </c>
      <c r="P50" s="216"/>
      <c r="Q50" s="217"/>
      <c r="R50" s="218">
        <v>80</v>
      </c>
      <c r="S50" s="209"/>
      <c r="T50" s="209"/>
      <c r="U50" s="209"/>
      <c r="V50" s="209"/>
      <c r="W50" s="209"/>
      <c r="X50" s="218" t="s">
        <v>59</v>
      </c>
      <c r="Y50" s="1129" t="s">
        <v>131</v>
      </c>
      <c r="Z50" s="131" t="s">
        <v>33</v>
      </c>
      <c r="AA50" s="1987"/>
    </row>
    <row r="51" spans="1:27" s="131" customFormat="1" ht="46.5">
      <c r="A51" s="1068" t="s">
        <v>85</v>
      </c>
      <c r="B51" s="1922">
        <v>37</v>
      </c>
      <c r="C51" s="1265">
        <v>5</v>
      </c>
      <c r="D51" s="2031" t="s">
        <v>344</v>
      </c>
      <c r="E51" s="2032">
        <v>30000</v>
      </c>
      <c r="F51" s="1068"/>
      <c r="G51" s="1068"/>
      <c r="H51" s="1068"/>
      <c r="I51" s="1068"/>
      <c r="J51" s="1068"/>
      <c r="K51" s="1068"/>
      <c r="L51" s="1082" t="s">
        <v>87</v>
      </c>
      <c r="M51" s="219"/>
      <c r="N51" s="1069">
        <v>50</v>
      </c>
      <c r="O51" s="1084" t="s">
        <v>31</v>
      </c>
      <c r="P51" s="1085"/>
      <c r="Q51" s="1086"/>
      <c r="R51" s="219">
        <v>80</v>
      </c>
      <c r="S51" s="1068"/>
      <c r="T51" s="1068"/>
      <c r="U51" s="1068"/>
      <c r="V51" s="1068"/>
      <c r="W51" s="1068"/>
      <c r="X51" s="219" t="s">
        <v>59</v>
      </c>
      <c r="Y51" s="1271" t="s">
        <v>131</v>
      </c>
      <c r="Z51" s="131" t="s">
        <v>33</v>
      </c>
      <c r="AA51" s="1987"/>
    </row>
    <row r="52" spans="1:27" s="131" customFormat="1">
      <c r="A52" s="209" t="s">
        <v>85</v>
      </c>
      <c r="B52" s="1950">
        <v>38</v>
      </c>
      <c r="C52" s="1950">
        <v>6</v>
      </c>
      <c r="D52" s="1279" t="s">
        <v>341</v>
      </c>
      <c r="E52" s="2067"/>
      <c r="F52" s="2067">
        <v>20000</v>
      </c>
      <c r="G52" s="209"/>
      <c r="H52" s="209"/>
      <c r="I52" s="209"/>
      <c r="J52" s="209"/>
      <c r="K52" s="209"/>
      <c r="L52" s="212" t="s">
        <v>93</v>
      </c>
      <c r="M52" s="209"/>
      <c r="N52" s="214">
        <v>400</v>
      </c>
      <c r="O52" s="215" t="s">
        <v>31</v>
      </c>
      <c r="P52" s="216"/>
      <c r="Q52" s="217"/>
      <c r="R52" s="218">
        <v>80</v>
      </c>
      <c r="S52" s="209"/>
      <c r="T52" s="209"/>
      <c r="U52" s="209"/>
      <c r="V52" s="209"/>
      <c r="W52" s="209"/>
      <c r="X52" s="218" t="s">
        <v>41</v>
      </c>
      <c r="Y52" s="1190" t="s">
        <v>131</v>
      </c>
      <c r="Z52" s="131" t="s">
        <v>33</v>
      </c>
      <c r="AA52" s="1987"/>
    </row>
    <row r="53" spans="1:27" s="2024" customFormat="1">
      <c r="A53" s="2068" t="s">
        <v>85</v>
      </c>
      <c r="B53" s="2069">
        <v>39</v>
      </c>
      <c r="C53" s="2070">
        <v>7</v>
      </c>
      <c r="D53" s="2071" t="s">
        <v>92</v>
      </c>
      <c r="E53" s="2072">
        <v>200000</v>
      </c>
      <c r="F53" s="2073"/>
      <c r="G53" s="2073"/>
      <c r="H53" s="2073"/>
      <c r="I53" s="2073"/>
      <c r="J53" s="2073"/>
      <c r="K53" s="2073"/>
      <c r="L53" s="2074" t="s">
        <v>93</v>
      </c>
      <c r="M53" s="2073"/>
      <c r="N53" s="2075">
        <v>20</v>
      </c>
      <c r="O53" s="2076" t="s">
        <v>31</v>
      </c>
      <c r="P53" s="2077"/>
      <c r="Q53" s="2078"/>
      <c r="R53" s="2079">
        <v>80</v>
      </c>
      <c r="S53" s="2073"/>
      <c r="T53" s="2470" t="s">
        <v>1737</v>
      </c>
      <c r="U53" s="2471"/>
      <c r="V53" s="2471"/>
      <c r="W53" s="2472"/>
      <c r="X53" s="1970" t="s">
        <v>41</v>
      </c>
      <c r="Y53" s="2080" t="s">
        <v>131</v>
      </c>
      <c r="Z53" s="2024" t="s">
        <v>1700</v>
      </c>
      <c r="AA53" s="2081"/>
    </row>
    <row r="54" spans="1:27" s="131" customFormat="1">
      <c r="A54" s="209" t="s">
        <v>85</v>
      </c>
      <c r="B54" s="1950">
        <v>40</v>
      </c>
      <c r="C54" s="1950">
        <v>8</v>
      </c>
      <c r="D54" s="2029" t="s">
        <v>345</v>
      </c>
      <c r="E54" s="2030">
        <v>200000</v>
      </c>
      <c r="F54" s="209"/>
      <c r="G54" s="209"/>
      <c r="H54" s="209"/>
      <c r="I54" s="209"/>
      <c r="J54" s="209"/>
      <c r="K54" s="209"/>
      <c r="L54" s="212" t="s">
        <v>93</v>
      </c>
      <c r="M54" s="218"/>
      <c r="N54" s="214">
        <v>300</v>
      </c>
      <c r="O54" s="215" t="s">
        <v>31</v>
      </c>
      <c r="P54" s="216"/>
      <c r="Q54" s="217"/>
      <c r="R54" s="218">
        <v>80</v>
      </c>
      <c r="S54" s="209"/>
      <c r="T54" s="209"/>
      <c r="U54" s="209"/>
      <c r="V54" s="209"/>
      <c r="W54" s="209"/>
      <c r="X54" s="218" t="s">
        <v>59</v>
      </c>
      <c r="Y54" s="1129" t="s">
        <v>131</v>
      </c>
      <c r="Z54" s="131" t="s">
        <v>33</v>
      </c>
      <c r="AA54" s="1987"/>
    </row>
    <row r="55" spans="1:27" s="131" customFormat="1" ht="46.5">
      <c r="A55" s="1068" t="s">
        <v>85</v>
      </c>
      <c r="B55" s="1922">
        <v>41</v>
      </c>
      <c r="C55" s="1265">
        <v>9</v>
      </c>
      <c r="D55" s="2031" t="s">
        <v>346</v>
      </c>
      <c r="E55" s="2032">
        <v>20000</v>
      </c>
      <c r="F55" s="1068"/>
      <c r="G55" s="1068"/>
      <c r="H55" s="1068"/>
      <c r="I55" s="1068"/>
      <c r="J55" s="1068"/>
      <c r="K55" s="1068"/>
      <c r="L55" s="1082" t="s">
        <v>93</v>
      </c>
      <c r="M55" s="219"/>
      <c r="N55" s="1069">
        <v>150</v>
      </c>
      <c r="O55" s="1084" t="s">
        <v>31</v>
      </c>
      <c r="P55" s="1085"/>
      <c r="Q55" s="1086"/>
      <c r="R55" s="219">
        <v>80</v>
      </c>
      <c r="S55" s="1068"/>
      <c r="T55" s="1068"/>
      <c r="U55" s="1068"/>
      <c r="V55" s="1068"/>
      <c r="W55" s="1068"/>
      <c r="X55" s="219" t="s">
        <v>59</v>
      </c>
      <c r="Y55" s="1271" t="s">
        <v>131</v>
      </c>
      <c r="Z55" s="131" t="s">
        <v>33</v>
      </c>
      <c r="AA55" s="1987"/>
    </row>
    <row r="56" spans="1:27" s="131" customFormat="1">
      <c r="A56" s="209" t="s">
        <v>85</v>
      </c>
      <c r="B56" s="1950">
        <v>42</v>
      </c>
      <c r="C56" s="1950">
        <v>10</v>
      </c>
      <c r="D56" s="2029" t="s">
        <v>347</v>
      </c>
      <c r="E56" s="2030">
        <v>30000</v>
      </c>
      <c r="F56" s="209"/>
      <c r="G56" s="209"/>
      <c r="H56" s="209"/>
      <c r="I56" s="209"/>
      <c r="J56" s="209"/>
      <c r="K56" s="209"/>
      <c r="L56" s="212" t="s">
        <v>93</v>
      </c>
      <c r="M56" s="218"/>
      <c r="N56" s="214">
        <v>30</v>
      </c>
      <c r="O56" s="215" t="s">
        <v>31</v>
      </c>
      <c r="P56" s="216"/>
      <c r="Q56" s="217"/>
      <c r="R56" s="218">
        <v>80</v>
      </c>
      <c r="S56" s="209"/>
      <c r="T56" s="209"/>
      <c r="U56" s="209"/>
      <c r="V56" s="209"/>
      <c r="W56" s="209"/>
      <c r="X56" s="218" t="s">
        <v>59</v>
      </c>
      <c r="Y56" s="1129" t="s">
        <v>131</v>
      </c>
      <c r="Z56" s="131" t="s">
        <v>33</v>
      </c>
      <c r="AA56" s="1987"/>
    </row>
    <row r="57" spans="1:27" s="1809" customFormat="1" ht="21.75" customHeight="1">
      <c r="A57" s="1798" t="s">
        <v>85</v>
      </c>
      <c r="B57" s="1922">
        <v>43</v>
      </c>
      <c r="C57" s="1265">
        <v>11</v>
      </c>
      <c r="D57" s="1799" t="s">
        <v>350</v>
      </c>
      <c r="E57" s="1955">
        <v>40000</v>
      </c>
      <c r="F57" s="1798"/>
      <c r="G57" s="1798"/>
      <c r="H57" s="1798"/>
      <c r="I57" s="1798"/>
      <c r="J57" s="1798"/>
      <c r="K57" s="1798"/>
      <c r="L57" s="1803" t="s">
        <v>93</v>
      </c>
      <c r="M57" s="1956"/>
      <c r="N57" s="1804">
        <v>100</v>
      </c>
      <c r="O57" s="1805" t="s">
        <v>31</v>
      </c>
      <c r="P57" s="1957"/>
      <c r="Q57" s="1805"/>
      <c r="R57" s="1807">
        <v>80</v>
      </c>
      <c r="S57" s="1798"/>
      <c r="T57" s="1798"/>
      <c r="U57" s="1798"/>
      <c r="V57" s="1798"/>
      <c r="W57" s="1798"/>
      <c r="X57" s="1807" t="s">
        <v>32</v>
      </c>
      <c r="Y57" s="1271" t="s">
        <v>131</v>
      </c>
      <c r="Z57" s="1809" t="s">
        <v>33</v>
      </c>
      <c r="AA57" s="1954"/>
    </row>
    <row r="58" spans="1:27" s="1809" customFormat="1" ht="21.75" customHeight="1">
      <c r="A58" s="1788" t="s">
        <v>85</v>
      </c>
      <c r="B58" s="1950">
        <v>44</v>
      </c>
      <c r="C58" s="1950">
        <v>12</v>
      </c>
      <c r="D58" s="2184" t="s">
        <v>351</v>
      </c>
      <c r="E58" s="1951">
        <v>30000</v>
      </c>
      <c r="F58" s="1788"/>
      <c r="G58" s="1788"/>
      <c r="H58" s="1788"/>
      <c r="I58" s="1788"/>
      <c r="J58" s="1788"/>
      <c r="K58" s="1788"/>
      <c r="L58" s="1792" t="s">
        <v>93</v>
      </c>
      <c r="M58" s="1952"/>
      <c r="N58" s="1793">
        <v>100</v>
      </c>
      <c r="O58" s="1794" t="s">
        <v>31</v>
      </c>
      <c r="P58" s="1953"/>
      <c r="Q58" s="1794"/>
      <c r="R58" s="1796">
        <v>80</v>
      </c>
      <c r="S58" s="1788"/>
      <c r="T58" s="1788"/>
      <c r="U58" s="1788"/>
      <c r="V58" s="1788"/>
      <c r="W58" s="1788"/>
      <c r="X58" s="1796" t="s">
        <v>32</v>
      </c>
      <c r="Y58" s="1129" t="s">
        <v>131</v>
      </c>
      <c r="Z58" s="1809" t="s">
        <v>33</v>
      </c>
      <c r="AA58" s="1954"/>
    </row>
    <row r="59" spans="1:27" s="1809" customFormat="1" ht="21.75" customHeight="1">
      <c r="A59" s="1798" t="s">
        <v>85</v>
      </c>
      <c r="B59" s="1922">
        <v>45</v>
      </c>
      <c r="C59" s="1265">
        <v>13</v>
      </c>
      <c r="D59" s="1799" t="s">
        <v>352</v>
      </c>
      <c r="E59" s="1955">
        <v>20000</v>
      </c>
      <c r="F59" s="1798"/>
      <c r="G59" s="1798"/>
      <c r="H59" s="1802">
        <v>20000</v>
      </c>
      <c r="I59" s="1798"/>
      <c r="J59" s="1798"/>
      <c r="K59" s="2185">
        <f>SUM(E59-H59)</f>
        <v>0</v>
      </c>
      <c r="L59" s="1803" t="s">
        <v>93</v>
      </c>
      <c r="M59" s="1956" t="s">
        <v>1434</v>
      </c>
      <c r="N59" s="1804">
        <v>100</v>
      </c>
      <c r="O59" s="1805" t="s">
        <v>31</v>
      </c>
      <c r="P59" s="1957">
        <v>120</v>
      </c>
      <c r="Q59" s="1805" t="s">
        <v>31</v>
      </c>
      <c r="R59" s="1807">
        <v>80</v>
      </c>
      <c r="S59" s="2186" t="s">
        <v>1353</v>
      </c>
      <c r="T59" s="1798"/>
      <c r="U59" s="2187" t="s">
        <v>131</v>
      </c>
      <c r="V59" s="2187" t="s">
        <v>131</v>
      </c>
      <c r="W59" s="2187" t="s">
        <v>131</v>
      </c>
      <c r="X59" s="1807" t="s">
        <v>32</v>
      </c>
      <c r="Y59" s="1271" t="s">
        <v>170</v>
      </c>
      <c r="Z59" s="1809" t="s">
        <v>33</v>
      </c>
      <c r="AA59" s="1954"/>
    </row>
    <row r="60" spans="1:27" s="1809" customFormat="1" ht="21.75" customHeight="1">
      <c r="A60" s="1788" t="s">
        <v>85</v>
      </c>
      <c r="B60" s="1950">
        <v>46</v>
      </c>
      <c r="C60" s="1950">
        <v>14</v>
      </c>
      <c r="D60" s="210" t="s">
        <v>353</v>
      </c>
      <c r="E60" s="1951">
        <v>60000</v>
      </c>
      <c r="F60" s="1788"/>
      <c r="G60" s="1788"/>
      <c r="H60" s="1788"/>
      <c r="I60" s="1788"/>
      <c r="J60" s="1788"/>
      <c r="K60" s="1788"/>
      <c r="L60" s="1792" t="s">
        <v>93</v>
      </c>
      <c r="M60" s="1952"/>
      <c r="N60" s="1793">
        <v>100</v>
      </c>
      <c r="O60" s="1794" t="s">
        <v>31</v>
      </c>
      <c r="P60" s="1953"/>
      <c r="Q60" s="1794"/>
      <c r="R60" s="1796">
        <v>80</v>
      </c>
      <c r="S60" s="1788"/>
      <c r="T60" s="1788"/>
      <c r="U60" s="1788"/>
      <c r="V60" s="1788"/>
      <c r="W60" s="1788"/>
      <c r="X60" s="1796" t="s">
        <v>32</v>
      </c>
      <c r="Y60" s="1129" t="s">
        <v>131</v>
      </c>
      <c r="Z60" s="1809" t="s">
        <v>33</v>
      </c>
      <c r="AA60" s="1954"/>
    </row>
    <row r="61" spans="1:27" s="1809" customFormat="1" ht="21.75" customHeight="1">
      <c r="A61" s="1798" t="s">
        <v>85</v>
      </c>
      <c r="B61" s="1922">
        <v>47</v>
      </c>
      <c r="C61" s="1265">
        <v>15</v>
      </c>
      <c r="D61" s="1799" t="s">
        <v>354</v>
      </c>
      <c r="E61" s="1955">
        <v>50000</v>
      </c>
      <c r="F61" s="1798"/>
      <c r="G61" s="1798"/>
      <c r="H61" s="1798"/>
      <c r="I61" s="1798"/>
      <c r="J61" s="1798"/>
      <c r="K61" s="1798"/>
      <c r="L61" s="1803" t="s">
        <v>228</v>
      </c>
      <c r="M61" s="1956"/>
      <c r="N61" s="1804">
        <v>100</v>
      </c>
      <c r="O61" s="1805" t="s">
        <v>31</v>
      </c>
      <c r="P61" s="1957"/>
      <c r="Q61" s="1805"/>
      <c r="R61" s="1807">
        <v>80</v>
      </c>
      <c r="S61" s="1798"/>
      <c r="T61" s="1798"/>
      <c r="U61" s="1798"/>
      <c r="V61" s="1798"/>
      <c r="W61" s="1798"/>
      <c r="X61" s="1807" t="s">
        <v>32</v>
      </c>
      <c r="Y61" s="1271" t="s">
        <v>131</v>
      </c>
      <c r="Z61" s="1809" t="s">
        <v>33</v>
      </c>
      <c r="AA61" s="1954"/>
    </row>
    <row r="62" spans="1:27" s="506" customFormat="1">
      <c r="A62" s="1820" t="s">
        <v>85</v>
      </c>
      <c r="B62" s="1950">
        <v>48</v>
      </c>
      <c r="C62" s="1950">
        <v>16</v>
      </c>
      <c r="D62" s="2241" t="s">
        <v>227</v>
      </c>
      <c r="E62" s="2242">
        <v>219840</v>
      </c>
      <c r="F62" s="1945"/>
      <c r="G62" s="1820"/>
      <c r="H62" s="1820"/>
      <c r="I62" s="1820"/>
      <c r="J62" s="1820"/>
      <c r="K62" s="1820"/>
      <c r="L62" s="1244" t="s">
        <v>228</v>
      </c>
      <c r="M62" s="1960"/>
      <c r="N62" s="401">
        <v>1</v>
      </c>
      <c r="O62" s="1169" t="s">
        <v>31</v>
      </c>
      <c r="P62" s="2033"/>
      <c r="Q62" s="1828"/>
      <c r="R62" s="1170">
        <v>80</v>
      </c>
      <c r="S62" s="1820"/>
      <c r="T62" s="1820"/>
      <c r="U62" s="1820"/>
      <c r="V62" s="1820"/>
      <c r="W62" s="1820"/>
      <c r="X62" s="1170" t="s">
        <v>63</v>
      </c>
      <c r="Y62" s="1129" t="s">
        <v>131</v>
      </c>
      <c r="AA62" s="1786"/>
    </row>
    <row r="63" spans="1:27" s="131" customFormat="1">
      <c r="B63" s="204"/>
      <c r="C63" s="204"/>
      <c r="D63" s="2480" t="s">
        <v>100</v>
      </c>
      <c r="E63" s="2480"/>
      <c r="F63" s="2480"/>
      <c r="G63" s="2480"/>
      <c r="H63" s="2480"/>
      <c r="I63" s="2480"/>
      <c r="J63" s="2480"/>
      <c r="K63" s="2480"/>
      <c r="L63" s="2480"/>
      <c r="M63" s="2480"/>
      <c r="N63" s="126"/>
      <c r="O63" s="132"/>
      <c r="R63" s="126"/>
      <c r="X63" s="126"/>
      <c r="AA63" s="1987"/>
    </row>
    <row r="64" spans="1:27" s="131" customFormat="1" ht="21.75" customHeight="1">
      <c r="B64" s="204"/>
      <c r="C64" s="204"/>
      <c r="D64" s="1811"/>
      <c r="L64" s="130"/>
      <c r="N64" s="126"/>
      <c r="O64" s="132"/>
      <c r="R64" s="126"/>
      <c r="X64" s="126"/>
      <c r="AA64" s="1987"/>
    </row>
    <row r="65" spans="2:35" s="131" customFormat="1" ht="21.75" customHeight="1">
      <c r="B65" s="204"/>
      <c r="C65" s="204"/>
      <c r="D65" s="1811"/>
      <c r="L65" s="130"/>
      <c r="N65" s="126"/>
      <c r="O65" s="132"/>
      <c r="R65" s="126"/>
      <c r="X65" s="126"/>
      <c r="AA65" s="1987"/>
    </row>
    <row r="66" spans="2:35" s="131" customFormat="1" ht="21.75" customHeight="1">
      <c r="B66" s="204"/>
      <c r="C66" s="204"/>
      <c r="D66" s="1811"/>
      <c r="L66" s="130"/>
      <c r="N66" s="126"/>
      <c r="O66" s="132"/>
      <c r="R66" s="126"/>
      <c r="X66" s="126"/>
      <c r="AA66" s="1987"/>
    </row>
    <row r="67" spans="2:35" s="131" customFormat="1" ht="21.75" customHeight="1">
      <c r="B67" s="204"/>
      <c r="C67" s="204"/>
      <c r="D67" s="1811"/>
      <c r="L67" s="130"/>
      <c r="N67" s="126"/>
      <c r="O67" s="132"/>
      <c r="R67" s="126"/>
      <c r="X67" s="126"/>
      <c r="AA67" s="1987"/>
    </row>
    <row r="68" spans="2:35" s="131" customFormat="1" ht="21.75" customHeight="1">
      <c r="B68" s="204"/>
      <c r="C68" s="204"/>
      <c r="D68" s="1811"/>
      <c r="L68" s="130"/>
      <c r="N68" s="126"/>
      <c r="O68" s="132"/>
      <c r="R68" s="126"/>
      <c r="X68" s="126"/>
      <c r="AA68" s="1987"/>
    </row>
    <row r="69" spans="2:35" s="126" customFormat="1" ht="21.75" customHeight="1">
      <c r="B69" s="204"/>
      <c r="C69" s="204"/>
      <c r="D69" s="1811"/>
      <c r="E69" s="131"/>
      <c r="F69" s="131"/>
      <c r="G69" s="131"/>
      <c r="H69" s="131"/>
      <c r="I69" s="131"/>
      <c r="J69" s="131"/>
      <c r="K69" s="131"/>
      <c r="L69" s="130"/>
      <c r="M69" s="131"/>
      <c r="O69" s="132"/>
      <c r="P69" s="131"/>
      <c r="Q69" s="131"/>
      <c r="S69" s="131"/>
      <c r="T69" s="131"/>
      <c r="U69" s="131"/>
      <c r="V69" s="131"/>
      <c r="W69" s="131"/>
      <c r="Y69" s="131"/>
      <c r="Z69" s="131"/>
      <c r="AA69" s="1987"/>
      <c r="AB69" s="131"/>
      <c r="AC69" s="131"/>
      <c r="AD69" s="131"/>
      <c r="AE69" s="131"/>
      <c r="AF69" s="131"/>
      <c r="AG69" s="131"/>
    </row>
    <row r="70" spans="2:35" s="133" customFormat="1" ht="21.75" customHeight="1">
      <c r="B70" s="204"/>
      <c r="C70" s="204"/>
      <c r="D70" s="591"/>
      <c r="E70" s="65"/>
      <c r="F70" s="65"/>
      <c r="G70" s="65"/>
      <c r="H70" s="65"/>
      <c r="I70" s="65"/>
      <c r="J70" s="65"/>
      <c r="K70" s="65"/>
      <c r="L70" s="130"/>
      <c r="M70" s="131"/>
      <c r="N70" s="126"/>
      <c r="O70" s="132"/>
      <c r="P70" s="131"/>
      <c r="Q70" s="131"/>
      <c r="S70" s="65"/>
      <c r="T70" s="65"/>
      <c r="U70" s="65"/>
      <c r="V70" s="65"/>
      <c r="W70" s="65"/>
      <c r="Y70" s="65"/>
      <c r="Z70" s="65"/>
      <c r="AA70" s="1028"/>
      <c r="AB70" s="65"/>
      <c r="AC70" s="65"/>
      <c r="AD70" s="65"/>
      <c r="AE70" s="65"/>
      <c r="AF70" s="65"/>
      <c r="AG70" s="65"/>
    </row>
    <row r="71" spans="2:35" s="133" customFormat="1" ht="21.75" customHeight="1">
      <c r="B71" s="204"/>
      <c r="C71" s="204"/>
      <c r="D71" s="591"/>
      <c r="E71" s="65"/>
      <c r="F71" s="65"/>
      <c r="G71" s="65"/>
      <c r="H71" s="65"/>
      <c r="I71" s="65"/>
      <c r="J71" s="65"/>
      <c r="K71" s="65"/>
      <c r="L71" s="130"/>
      <c r="M71" s="131"/>
      <c r="N71" s="126"/>
      <c r="O71" s="132"/>
      <c r="P71" s="131"/>
      <c r="Q71" s="131"/>
      <c r="S71" s="65"/>
      <c r="T71" s="65"/>
      <c r="U71" s="65"/>
      <c r="V71" s="65"/>
      <c r="W71" s="65"/>
      <c r="Y71" s="65"/>
      <c r="Z71" s="65"/>
      <c r="AA71" s="1028"/>
      <c r="AB71" s="65"/>
      <c r="AC71" s="65"/>
      <c r="AD71" s="65"/>
      <c r="AE71" s="65"/>
      <c r="AF71" s="65"/>
      <c r="AG71" s="65"/>
    </row>
    <row r="72" spans="2:35" s="133" customFormat="1" ht="21.75" customHeight="1">
      <c r="B72" s="204"/>
      <c r="C72" s="204"/>
      <c r="D72" s="591"/>
      <c r="E72" s="65"/>
      <c r="F72" s="65"/>
      <c r="G72" s="65"/>
      <c r="H72" s="65"/>
      <c r="I72" s="65"/>
      <c r="J72" s="65"/>
      <c r="K72" s="65"/>
      <c r="L72" s="130"/>
      <c r="M72" s="131"/>
      <c r="N72" s="126"/>
      <c r="O72" s="132"/>
      <c r="P72" s="131"/>
      <c r="Q72" s="131"/>
      <c r="S72" s="65"/>
      <c r="T72" s="65"/>
      <c r="U72" s="65"/>
      <c r="V72" s="65"/>
      <c r="W72" s="65"/>
      <c r="Y72" s="65"/>
      <c r="Z72" s="65"/>
      <c r="AA72" s="1028"/>
      <c r="AB72" s="65"/>
      <c r="AC72" s="65"/>
      <c r="AD72" s="65"/>
      <c r="AE72" s="65"/>
      <c r="AF72" s="65"/>
      <c r="AG72" s="65"/>
    </row>
    <row r="73" spans="2:35" s="133" customFormat="1" ht="21.75" customHeight="1">
      <c r="B73" s="204"/>
      <c r="C73" s="204"/>
      <c r="D73" s="591"/>
      <c r="E73" s="65"/>
      <c r="F73" s="65"/>
      <c r="G73" s="65"/>
      <c r="H73" s="65"/>
      <c r="I73" s="65"/>
      <c r="J73" s="65"/>
      <c r="K73" s="65"/>
      <c r="L73" s="130"/>
      <c r="M73" s="131"/>
      <c r="N73" s="126"/>
      <c r="O73" s="132"/>
      <c r="P73" s="131"/>
      <c r="Q73" s="131"/>
      <c r="S73" s="65"/>
      <c r="T73" s="65"/>
      <c r="U73" s="65"/>
      <c r="V73" s="65"/>
      <c r="W73" s="65"/>
      <c r="Z73" s="65"/>
      <c r="AA73" s="1028"/>
      <c r="AB73" s="65"/>
      <c r="AC73" s="65"/>
      <c r="AD73" s="65"/>
      <c r="AE73" s="65"/>
      <c r="AF73" s="65"/>
      <c r="AG73" s="65"/>
      <c r="AH73" s="65"/>
      <c r="AI73" s="65"/>
    </row>
    <row r="74" spans="2:35" s="133" customFormat="1" ht="21.75" customHeight="1">
      <c r="B74" s="204"/>
      <c r="C74" s="204"/>
      <c r="D74" s="591"/>
      <c r="E74" s="65"/>
      <c r="F74" s="65"/>
      <c r="G74" s="65"/>
      <c r="H74" s="65"/>
      <c r="I74" s="65"/>
      <c r="J74" s="65"/>
      <c r="K74" s="65"/>
      <c r="L74" s="130"/>
      <c r="M74" s="131"/>
      <c r="N74" s="126"/>
      <c r="O74" s="132"/>
      <c r="P74" s="131"/>
      <c r="Q74" s="131"/>
      <c r="S74" s="65"/>
      <c r="T74" s="65"/>
      <c r="U74" s="65"/>
      <c r="V74" s="65"/>
      <c r="W74" s="65"/>
      <c r="Z74" s="65"/>
      <c r="AA74" s="1028"/>
      <c r="AB74" s="65"/>
      <c r="AC74" s="65"/>
      <c r="AD74" s="65"/>
      <c r="AE74" s="65"/>
      <c r="AF74" s="65"/>
      <c r="AG74" s="65"/>
      <c r="AH74" s="65"/>
      <c r="AI74" s="65"/>
    </row>
    <row r="75" spans="2:35" s="133" customFormat="1" ht="21.75" customHeight="1">
      <c r="B75" s="204"/>
      <c r="C75" s="204"/>
      <c r="D75" s="591"/>
      <c r="E75" s="65"/>
      <c r="F75" s="65"/>
      <c r="G75" s="65"/>
      <c r="H75" s="65"/>
      <c r="I75" s="65"/>
      <c r="J75" s="65"/>
      <c r="K75" s="65"/>
      <c r="L75" s="130"/>
      <c r="M75" s="131"/>
      <c r="N75" s="126"/>
      <c r="O75" s="132"/>
      <c r="P75" s="131"/>
      <c r="Q75" s="131"/>
      <c r="S75" s="65"/>
      <c r="T75" s="65"/>
      <c r="U75" s="65"/>
      <c r="V75" s="65"/>
      <c r="W75" s="65"/>
      <c r="Z75" s="65"/>
      <c r="AA75" s="1028"/>
      <c r="AB75" s="65"/>
      <c r="AC75" s="65"/>
      <c r="AD75" s="65"/>
      <c r="AE75" s="65"/>
      <c r="AF75" s="65"/>
      <c r="AG75" s="65"/>
      <c r="AH75" s="65"/>
      <c r="AI75" s="65"/>
    </row>
    <row r="76" spans="2:35" s="133" customFormat="1" ht="21.75" customHeight="1">
      <c r="B76" s="204"/>
      <c r="C76" s="204"/>
      <c r="D76" s="591"/>
      <c r="E76" s="65"/>
      <c r="F76" s="65"/>
      <c r="G76" s="65"/>
      <c r="H76" s="65"/>
      <c r="I76" s="65"/>
      <c r="J76" s="65"/>
      <c r="K76" s="65"/>
      <c r="L76" s="130"/>
      <c r="M76" s="131"/>
      <c r="N76" s="126"/>
      <c r="O76" s="132"/>
      <c r="P76" s="131"/>
      <c r="Q76" s="131"/>
      <c r="S76" s="65"/>
      <c r="T76" s="65"/>
      <c r="U76" s="65"/>
      <c r="V76" s="65"/>
      <c r="W76" s="65"/>
      <c r="Z76" s="65"/>
      <c r="AA76" s="1028"/>
      <c r="AB76" s="65"/>
      <c r="AC76" s="65"/>
      <c r="AD76" s="65"/>
      <c r="AE76" s="65"/>
      <c r="AF76" s="65"/>
      <c r="AG76" s="65"/>
      <c r="AH76" s="65"/>
      <c r="AI76" s="65"/>
    </row>
    <row r="77" spans="2:35" s="133" customFormat="1" ht="21.75" customHeight="1">
      <c r="B77" s="204"/>
      <c r="C77" s="204"/>
      <c r="D77" s="591"/>
      <c r="E77" s="65"/>
      <c r="F77" s="65"/>
      <c r="G77" s="65"/>
      <c r="H77" s="65"/>
      <c r="I77" s="65"/>
      <c r="J77" s="65"/>
      <c r="K77" s="65"/>
      <c r="L77" s="130"/>
      <c r="M77" s="131"/>
      <c r="N77" s="126"/>
      <c r="O77" s="132"/>
      <c r="P77" s="131"/>
      <c r="Q77" s="131"/>
      <c r="S77" s="65"/>
      <c r="T77" s="65"/>
      <c r="U77" s="65"/>
      <c r="V77" s="65"/>
      <c r="W77" s="65"/>
      <c r="Z77" s="65"/>
      <c r="AA77" s="1028"/>
      <c r="AB77" s="65"/>
      <c r="AC77" s="65"/>
      <c r="AD77" s="65"/>
      <c r="AE77" s="65"/>
      <c r="AF77" s="65"/>
      <c r="AG77" s="65"/>
      <c r="AH77" s="65"/>
      <c r="AI77" s="65"/>
    </row>
    <row r="78" spans="2:35" s="133" customFormat="1" ht="21.75" customHeight="1">
      <c r="B78" s="204"/>
      <c r="C78" s="204"/>
      <c r="D78" s="591"/>
      <c r="E78" s="65"/>
      <c r="F78" s="65"/>
      <c r="G78" s="65"/>
      <c r="H78" s="65"/>
      <c r="I78" s="65"/>
      <c r="J78" s="65"/>
      <c r="K78" s="65"/>
      <c r="L78" s="130"/>
      <c r="M78" s="131"/>
      <c r="N78" s="126"/>
      <c r="O78" s="132"/>
      <c r="P78" s="131"/>
      <c r="Q78" s="131"/>
      <c r="S78" s="65"/>
      <c r="T78" s="65"/>
      <c r="U78" s="65"/>
      <c r="V78" s="65"/>
      <c r="W78" s="65"/>
      <c r="Z78" s="65"/>
      <c r="AA78" s="1028"/>
      <c r="AB78" s="65"/>
      <c r="AC78" s="65"/>
      <c r="AD78" s="65"/>
      <c r="AE78" s="65"/>
      <c r="AF78" s="65"/>
      <c r="AG78" s="65"/>
      <c r="AH78" s="65"/>
      <c r="AI78" s="65"/>
    </row>
    <row r="79" spans="2:35" s="133" customFormat="1" ht="21.75" customHeight="1">
      <c r="B79" s="204"/>
      <c r="C79" s="204"/>
      <c r="D79" s="591"/>
      <c r="E79" s="65"/>
      <c r="F79" s="65"/>
      <c r="G79" s="65"/>
      <c r="H79" s="65"/>
      <c r="I79" s="65"/>
      <c r="J79" s="65"/>
      <c r="K79" s="65"/>
      <c r="L79" s="130"/>
      <c r="M79" s="131"/>
      <c r="N79" s="126"/>
      <c r="O79" s="132"/>
      <c r="P79" s="131"/>
      <c r="Q79" s="131"/>
      <c r="S79" s="65"/>
      <c r="T79" s="65"/>
      <c r="U79" s="65"/>
      <c r="V79" s="65"/>
      <c r="W79" s="65"/>
      <c r="Z79" s="65"/>
      <c r="AA79" s="1028"/>
      <c r="AB79" s="65"/>
      <c r="AC79" s="65"/>
      <c r="AD79" s="65"/>
      <c r="AE79" s="65"/>
      <c r="AF79" s="65"/>
      <c r="AG79" s="65"/>
      <c r="AH79" s="65"/>
      <c r="AI79" s="65"/>
    </row>
    <row r="80" spans="2:35" s="133" customFormat="1" ht="21.75" customHeight="1">
      <c r="B80" s="204"/>
      <c r="C80" s="204"/>
      <c r="D80" s="591"/>
      <c r="E80" s="65"/>
      <c r="F80" s="65"/>
      <c r="G80" s="65"/>
      <c r="H80" s="65"/>
      <c r="I80" s="65"/>
      <c r="J80" s="65"/>
      <c r="K80" s="65"/>
      <c r="L80" s="130"/>
      <c r="M80" s="131"/>
      <c r="N80" s="126"/>
      <c r="O80" s="132"/>
      <c r="P80" s="131"/>
      <c r="Q80" s="131"/>
      <c r="S80" s="65"/>
      <c r="T80" s="65"/>
      <c r="U80" s="65"/>
      <c r="V80" s="65"/>
      <c r="W80" s="65"/>
      <c r="Z80" s="65"/>
      <c r="AA80" s="1028"/>
      <c r="AB80" s="65"/>
      <c r="AC80" s="65"/>
      <c r="AD80" s="65"/>
      <c r="AE80" s="65"/>
      <c r="AF80" s="65"/>
      <c r="AG80" s="65"/>
      <c r="AH80" s="65"/>
      <c r="AI80" s="65"/>
    </row>
    <row r="81" spans="2:35" s="133" customFormat="1" ht="21.75" customHeight="1">
      <c r="B81" s="204"/>
      <c r="C81" s="204"/>
      <c r="D81" s="591"/>
      <c r="E81" s="65"/>
      <c r="F81" s="65"/>
      <c r="G81" s="65"/>
      <c r="H81" s="65"/>
      <c r="I81" s="65"/>
      <c r="J81" s="65"/>
      <c r="K81" s="65"/>
      <c r="L81" s="130"/>
      <c r="M81" s="131"/>
      <c r="N81" s="126"/>
      <c r="O81" s="132"/>
      <c r="P81" s="131"/>
      <c r="Q81" s="131"/>
      <c r="S81" s="65"/>
      <c r="T81" s="65"/>
      <c r="U81" s="65"/>
      <c r="V81" s="65"/>
      <c r="W81" s="65"/>
      <c r="Z81" s="65"/>
      <c r="AA81" s="1028"/>
      <c r="AB81" s="65"/>
      <c r="AC81" s="65"/>
      <c r="AD81" s="65"/>
      <c r="AE81" s="65"/>
      <c r="AF81" s="65"/>
      <c r="AG81" s="65"/>
      <c r="AH81" s="65"/>
      <c r="AI81" s="65"/>
    </row>
    <row r="82" spans="2:35" s="133" customFormat="1" ht="21.75" customHeight="1">
      <c r="B82" s="204"/>
      <c r="C82" s="204"/>
      <c r="D82" s="591"/>
      <c r="E82" s="65"/>
      <c r="F82" s="65"/>
      <c r="G82" s="65"/>
      <c r="H82" s="65"/>
      <c r="I82" s="65"/>
      <c r="J82" s="65"/>
      <c r="K82" s="65"/>
      <c r="L82" s="130"/>
      <c r="M82" s="131"/>
      <c r="N82" s="126"/>
      <c r="O82" s="132"/>
      <c r="P82" s="131"/>
      <c r="Q82" s="131"/>
      <c r="S82" s="65"/>
      <c r="T82" s="65"/>
      <c r="U82" s="65"/>
      <c r="V82" s="65"/>
      <c r="W82" s="65"/>
      <c r="Z82" s="65"/>
      <c r="AA82" s="1028"/>
      <c r="AB82" s="65"/>
      <c r="AC82" s="65"/>
      <c r="AD82" s="65"/>
      <c r="AE82" s="65"/>
      <c r="AF82" s="65"/>
      <c r="AG82" s="65"/>
      <c r="AH82" s="65"/>
      <c r="AI82" s="65"/>
    </row>
    <row r="83" spans="2:35" s="133" customFormat="1" ht="21.75" customHeight="1">
      <c r="B83" s="204"/>
      <c r="C83" s="204"/>
      <c r="D83" s="591"/>
      <c r="E83" s="65"/>
      <c r="F83" s="65"/>
      <c r="G83" s="65"/>
      <c r="H83" s="65"/>
      <c r="I83" s="65"/>
      <c r="J83" s="65"/>
      <c r="K83" s="65"/>
      <c r="L83" s="130"/>
      <c r="M83" s="131"/>
      <c r="N83" s="126"/>
      <c r="O83" s="132"/>
      <c r="P83" s="131"/>
      <c r="Q83" s="131"/>
      <c r="S83" s="65"/>
      <c r="T83" s="65"/>
      <c r="U83" s="65"/>
      <c r="V83" s="65"/>
      <c r="W83" s="65"/>
      <c r="Z83" s="65"/>
      <c r="AA83" s="1028"/>
      <c r="AB83" s="65"/>
      <c r="AC83" s="65"/>
      <c r="AD83" s="65"/>
      <c r="AE83" s="65"/>
      <c r="AF83" s="65"/>
      <c r="AG83" s="65"/>
      <c r="AH83" s="65"/>
      <c r="AI83" s="65"/>
    </row>
    <row r="84" spans="2:35" s="133" customFormat="1" ht="21.75" customHeight="1">
      <c r="B84" s="204"/>
      <c r="C84" s="204"/>
      <c r="D84" s="591"/>
      <c r="E84" s="65"/>
      <c r="F84" s="65"/>
      <c r="G84" s="65"/>
      <c r="H84" s="65"/>
      <c r="I84" s="65"/>
      <c r="J84" s="65"/>
      <c r="K84" s="65"/>
      <c r="L84" s="130"/>
      <c r="M84" s="131"/>
      <c r="N84" s="126"/>
      <c r="O84" s="132"/>
      <c r="P84" s="131"/>
      <c r="Q84" s="131"/>
      <c r="S84" s="65"/>
      <c r="T84" s="65"/>
      <c r="U84" s="65"/>
      <c r="V84" s="65"/>
      <c r="W84" s="65"/>
      <c r="Z84" s="65"/>
      <c r="AA84" s="1028"/>
      <c r="AB84" s="65"/>
      <c r="AC84" s="65"/>
      <c r="AD84" s="65"/>
      <c r="AE84" s="65"/>
      <c r="AF84" s="65"/>
      <c r="AG84" s="65"/>
      <c r="AH84" s="65"/>
      <c r="AI84" s="65"/>
    </row>
    <row r="85" spans="2:35" s="133" customFormat="1" ht="21.75" customHeight="1">
      <c r="B85" s="204"/>
      <c r="C85" s="204"/>
      <c r="D85" s="591"/>
      <c r="E85" s="65"/>
      <c r="F85" s="65"/>
      <c r="G85" s="65"/>
      <c r="H85" s="65"/>
      <c r="I85" s="65"/>
      <c r="J85" s="65"/>
      <c r="K85" s="65"/>
      <c r="L85" s="130"/>
      <c r="M85" s="131"/>
      <c r="N85" s="126"/>
      <c r="O85" s="132"/>
      <c r="P85" s="131"/>
      <c r="Q85" s="131"/>
      <c r="S85" s="65"/>
      <c r="T85" s="65"/>
      <c r="U85" s="65"/>
      <c r="V85" s="65"/>
      <c r="W85" s="65"/>
      <c r="Z85" s="65"/>
      <c r="AA85" s="1028"/>
      <c r="AB85" s="65"/>
      <c r="AC85" s="65"/>
      <c r="AD85" s="65"/>
      <c r="AE85" s="65"/>
      <c r="AF85" s="65"/>
      <c r="AG85" s="65"/>
      <c r="AH85" s="65"/>
      <c r="AI85" s="65"/>
    </row>
    <row r="86" spans="2:35" s="133" customFormat="1" ht="21.75" customHeight="1">
      <c r="B86" s="204"/>
      <c r="C86" s="204"/>
      <c r="D86" s="591"/>
      <c r="E86" s="65"/>
      <c r="F86" s="65"/>
      <c r="G86" s="65"/>
      <c r="H86" s="65"/>
      <c r="I86" s="65"/>
      <c r="J86" s="65"/>
      <c r="K86" s="65"/>
      <c r="L86" s="130"/>
      <c r="M86" s="131"/>
      <c r="N86" s="126"/>
      <c r="O86" s="132"/>
      <c r="P86" s="131"/>
      <c r="Q86" s="131"/>
      <c r="S86" s="65"/>
      <c r="T86" s="65"/>
      <c r="U86" s="65"/>
      <c r="V86" s="65"/>
      <c r="W86" s="65"/>
      <c r="Z86" s="65"/>
      <c r="AA86" s="1028"/>
      <c r="AB86" s="65"/>
      <c r="AC86" s="65"/>
      <c r="AD86" s="65"/>
      <c r="AE86" s="65"/>
      <c r="AF86" s="65"/>
      <c r="AG86" s="65"/>
      <c r="AH86" s="65"/>
      <c r="AI86" s="65"/>
    </row>
    <row r="87" spans="2:35" s="133" customFormat="1" ht="21.75" customHeight="1">
      <c r="B87" s="204"/>
      <c r="C87" s="204"/>
      <c r="D87" s="591"/>
      <c r="E87" s="65"/>
      <c r="F87" s="65"/>
      <c r="G87" s="65"/>
      <c r="H87" s="65"/>
      <c r="I87" s="65"/>
      <c r="J87" s="65"/>
      <c r="K87" s="65"/>
      <c r="L87" s="130"/>
      <c r="M87" s="131"/>
      <c r="N87" s="126"/>
      <c r="O87" s="132"/>
      <c r="P87" s="131"/>
      <c r="Q87" s="131"/>
      <c r="S87" s="65"/>
      <c r="T87" s="65"/>
      <c r="U87" s="65"/>
      <c r="V87" s="65"/>
      <c r="W87" s="65"/>
      <c r="Z87" s="65"/>
      <c r="AA87" s="1028"/>
      <c r="AB87" s="65"/>
      <c r="AC87" s="65"/>
      <c r="AD87" s="65"/>
      <c r="AE87" s="65"/>
      <c r="AF87" s="65"/>
      <c r="AG87" s="65"/>
      <c r="AH87" s="65"/>
      <c r="AI87" s="65"/>
    </row>
    <row r="88" spans="2:35" s="133" customFormat="1" ht="21.75" customHeight="1">
      <c r="B88" s="204"/>
      <c r="C88" s="204"/>
      <c r="D88" s="591"/>
      <c r="E88" s="65"/>
      <c r="F88" s="65"/>
      <c r="G88" s="65"/>
      <c r="H88" s="65"/>
      <c r="I88" s="65"/>
      <c r="J88" s="65"/>
      <c r="K88" s="65"/>
      <c r="L88" s="130"/>
      <c r="M88" s="131"/>
      <c r="N88" s="126"/>
      <c r="O88" s="132"/>
      <c r="P88" s="131"/>
      <c r="Q88" s="131"/>
      <c r="S88" s="65"/>
      <c r="T88" s="65"/>
      <c r="U88" s="65"/>
      <c r="V88" s="65"/>
      <c r="W88" s="65"/>
      <c r="Z88" s="65"/>
      <c r="AA88" s="1028"/>
      <c r="AB88" s="65"/>
      <c r="AC88" s="65"/>
      <c r="AD88" s="65"/>
      <c r="AE88" s="65"/>
      <c r="AF88" s="65"/>
      <c r="AG88" s="65"/>
      <c r="AH88" s="65"/>
      <c r="AI88" s="65"/>
    </row>
    <row r="89" spans="2:35" s="133" customFormat="1" ht="21.75" customHeight="1">
      <c r="B89" s="204"/>
      <c r="C89" s="204"/>
      <c r="D89" s="591"/>
      <c r="E89" s="65"/>
      <c r="F89" s="65"/>
      <c r="G89" s="65"/>
      <c r="H89" s="65"/>
      <c r="I89" s="65"/>
      <c r="J89" s="65"/>
      <c r="K89" s="65"/>
      <c r="L89" s="130"/>
      <c r="M89" s="131"/>
      <c r="N89" s="126"/>
      <c r="O89" s="132"/>
      <c r="P89" s="131"/>
      <c r="Q89" s="131"/>
      <c r="S89" s="65"/>
      <c r="T89" s="65"/>
      <c r="U89" s="65"/>
      <c r="V89" s="65"/>
      <c r="W89" s="65"/>
      <c r="Z89" s="65"/>
      <c r="AA89" s="1028"/>
      <c r="AB89" s="65"/>
      <c r="AC89" s="65"/>
      <c r="AD89" s="65"/>
      <c r="AE89" s="65"/>
      <c r="AF89" s="65"/>
      <c r="AG89" s="65"/>
      <c r="AH89" s="65"/>
      <c r="AI89" s="65"/>
    </row>
    <row r="90" spans="2:35" s="133" customFormat="1" ht="21.75" customHeight="1">
      <c r="B90" s="204"/>
      <c r="C90" s="204"/>
      <c r="D90" s="591"/>
      <c r="E90" s="65"/>
      <c r="F90" s="65"/>
      <c r="G90" s="65"/>
      <c r="H90" s="65"/>
      <c r="I90" s="65"/>
      <c r="J90" s="65"/>
      <c r="K90" s="65"/>
      <c r="L90" s="130"/>
      <c r="M90" s="131"/>
      <c r="N90" s="126"/>
      <c r="O90" s="132"/>
      <c r="P90" s="131"/>
      <c r="Q90" s="131"/>
      <c r="S90" s="65"/>
      <c r="T90" s="65"/>
      <c r="U90" s="65"/>
      <c r="V90" s="65"/>
      <c r="W90" s="65"/>
      <c r="Z90" s="65"/>
      <c r="AA90" s="1028"/>
      <c r="AB90" s="65"/>
      <c r="AC90" s="65"/>
      <c r="AD90" s="65"/>
      <c r="AE90" s="65"/>
      <c r="AF90" s="65"/>
      <c r="AG90" s="65"/>
      <c r="AH90" s="65"/>
      <c r="AI90" s="65"/>
    </row>
    <row r="91" spans="2:35" s="133" customFormat="1" ht="21.75" customHeight="1">
      <c r="B91" s="204"/>
      <c r="C91" s="204"/>
      <c r="D91" s="591"/>
      <c r="E91" s="65"/>
      <c r="F91" s="65"/>
      <c r="G91" s="65"/>
      <c r="H91" s="65"/>
      <c r="I91" s="65"/>
      <c r="J91" s="65"/>
      <c r="K91" s="65"/>
      <c r="L91" s="130"/>
      <c r="M91" s="131"/>
      <c r="N91" s="126"/>
      <c r="O91" s="132"/>
      <c r="P91" s="131"/>
      <c r="Q91" s="131"/>
      <c r="S91" s="65"/>
      <c r="T91" s="65"/>
      <c r="U91" s="65"/>
      <c r="V91" s="65"/>
      <c r="W91" s="65"/>
      <c r="Z91" s="65"/>
      <c r="AA91" s="1028"/>
      <c r="AB91" s="65"/>
      <c r="AC91" s="65"/>
      <c r="AD91" s="65"/>
      <c r="AE91" s="65"/>
      <c r="AF91" s="65"/>
      <c r="AG91" s="65"/>
      <c r="AH91" s="65"/>
      <c r="AI91" s="65"/>
    </row>
    <row r="92" spans="2:35" s="133" customFormat="1" ht="21.75" customHeight="1">
      <c r="B92" s="204"/>
      <c r="C92" s="204"/>
      <c r="D92" s="591"/>
      <c r="E92" s="65"/>
      <c r="F92" s="65"/>
      <c r="G92" s="65"/>
      <c r="H92" s="65"/>
      <c r="I92" s="65"/>
      <c r="J92" s="65"/>
      <c r="K92" s="65"/>
      <c r="L92" s="130"/>
      <c r="M92" s="131"/>
      <c r="N92" s="126"/>
      <c r="O92" s="132"/>
      <c r="P92" s="131"/>
      <c r="Q92" s="131"/>
      <c r="S92" s="65"/>
      <c r="T92" s="65"/>
      <c r="U92" s="65"/>
      <c r="V92" s="65"/>
      <c r="W92" s="65"/>
      <c r="Z92" s="65"/>
      <c r="AA92" s="1028"/>
      <c r="AB92" s="65"/>
      <c r="AC92" s="65"/>
      <c r="AD92" s="65"/>
      <c r="AE92" s="65"/>
      <c r="AF92" s="65"/>
      <c r="AG92" s="65"/>
      <c r="AH92" s="65"/>
      <c r="AI92" s="65"/>
    </row>
    <row r="93" spans="2:35" s="133" customFormat="1" ht="21.75" customHeight="1">
      <c r="B93" s="204"/>
      <c r="C93" s="204"/>
      <c r="D93" s="591"/>
      <c r="E93" s="65"/>
      <c r="F93" s="65"/>
      <c r="G93" s="65"/>
      <c r="H93" s="65"/>
      <c r="I93" s="65"/>
      <c r="J93" s="65"/>
      <c r="K93" s="65"/>
      <c r="L93" s="130"/>
      <c r="M93" s="131"/>
      <c r="N93" s="126"/>
      <c r="O93" s="132"/>
      <c r="P93" s="131"/>
      <c r="Q93" s="131"/>
      <c r="S93" s="65"/>
      <c r="T93" s="65"/>
      <c r="U93" s="65"/>
      <c r="V93" s="65"/>
      <c r="W93" s="65"/>
      <c r="Z93" s="65"/>
      <c r="AA93" s="1028"/>
      <c r="AB93" s="65"/>
      <c r="AC93" s="65"/>
      <c r="AD93" s="65"/>
      <c r="AE93" s="65"/>
      <c r="AF93" s="65"/>
      <c r="AG93" s="65"/>
      <c r="AH93" s="65"/>
      <c r="AI93" s="65"/>
    </row>
    <row r="94" spans="2:35" s="133" customFormat="1" ht="21.75" customHeight="1">
      <c r="B94" s="204"/>
      <c r="C94" s="204"/>
      <c r="D94" s="591"/>
      <c r="E94" s="65"/>
      <c r="F94" s="65"/>
      <c r="G94" s="65"/>
      <c r="H94" s="65"/>
      <c r="I94" s="65"/>
      <c r="J94" s="65"/>
      <c r="K94" s="65"/>
      <c r="L94" s="130"/>
      <c r="M94" s="131"/>
      <c r="N94" s="126"/>
      <c r="O94" s="132"/>
      <c r="P94" s="131"/>
      <c r="Q94" s="131"/>
      <c r="S94" s="65"/>
      <c r="T94" s="65"/>
      <c r="U94" s="65"/>
      <c r="V94" s="65"/>
      <c r="W94" s="65"/>
      <c r="Z94" s="65"/>
      <c r="AA94" s="1028"/>
      <c r="AB94" s="65"/>
      <c r="AC94" s="65"/>
      <c r="AD94" s="65"/>
      <c r="AE94" s="65"/>
      <c r="AF94" s="65"/>
      <c r="AG94" s="65"/>
      <c r="AH94" s="65"/>
      <c r="AI94" s="65"/>
    </row>
    <row r="95" spans="2:35" s="133" customFormat="1" ht="21.75" customHeight="1">
      <c r="B95" s="204"/>
      <c r="C95" s="204"/>
      <c r="D95" s="591"/>
      <c r="E95" s="65"/>
      <c r="F95" s="65"/>
      <c r="G95" s="65"/>
      <c r="H95" s="65"/>
      <c r="I95" s="65"/>
      <c r="J95" s="65"/>
      <c r="K95" s="65"/>
      <c r="L95" s="130"/>
      <c r="M95" s="131"/>
      <c r="N95" s="126"/>
      <c r="O95" s="132"/>
      <c r="P95" s="131"/>
      <c r="Q95" s="131"/>
      <c r="S95" s="65"/>
      <c r="T95" s="65"/>
      <c r="U95" s="65"/>
      <c r="V95" s="65"/>
      <c r="W95" s="65"/>
      <c r="Z95" s="65"/>
      <c r="AA95" s="1028"/>
      <c r="AB95" s="65"/>
      <c r="AC95" s="65"/>
      <c r="AD95" s="65"/>
      <c r="AE95" s="65"/>
      <c r="AF95" s="65"/>
      <c r="AG95" s="65"/>
      <c r="AH95" s="65"/>
      <c r="AI95" s="65"/>
    </row>
    <row r="96" spans="2:35" s="133" customFormat="1" ht="21.75" customHeight="1">
      <c r="B96" s="204"/>
      <c r="C96" s="204"/>
      <c r="D96" s="591"/>
      <c r="E96" s="65"/>
      <c r="F96" s="65"/>
      <c r="G96" s="65"/>
      <c r="H96" s="65"/>
      <c r="I96" s="65"/>
      <c r="J96" s="65"/>
      <c r="K96" s="65"/>
      <c r="L96" s="130"/>
      <c r="M96" s="131"/>
      <c r="N96" s="126"/>
      <c r="O96" s="132"/>
      <c r="P96" s="131"/>
      <c r="Q96" s="131"/>
      <c r="S96" s="65"/>
      <c r="T96" s="65"/>
      <c r="U96" s="65"/>
      <c r="V96" s="65"/>
      <c r="W96" s="65"/>
      <c r="Z96" s="65"/>
      <c r="AA96" s="1028"/>
      <c r="AB96" s="65"/>
      <c r="AC96" s="65"/>
      <c r="AD96" s="65"/>
      <c r="AE96" s="65"/>
      <c r="AF96" s="65"/>
      <c r="AG96" s="65"/>
      <c r="AH96" s="65"/>
      <c r="AI96" s="65"/>
    </row>
    <row r="97" spans="2:35" s="133" customFormat="1" ht="21.75" customHeight="1">
      <c r="B97" s="204"/>
      <c r="C97" s="204"/>
      <c r="D97" s="591"/>
      <c r="E97" s="65"/>
      <c r="F97" s="65"/>
      <c r="G97" s="65"/>
      <c r="H97" s="65"/>
      <c r="I97" s="65"/>
      <c r="J97" s="65"/>
      <c r="K97" s="65"/>
      <c r="L97" s="130"/>
      <c r="M97" s="131"/>
      <c r="N97" s="126"/>
      <c r="O97" s="132"/>
      <c r="P97" s="131"/>
      <c r="Q97" s="131"/>
      <c r="S97" s="65"/>
      <c r="T97" s="65"/>
      <c r="U97" s="65"/>
      <c r="V97" s="65"/>
      <c r="W97" s="65"/>
      <c r="Z97" s="65"/>
      <c r="AA97" s="1028"/>
      <c r="AB97" s="65"/>
      <c r="AC97" s="65"/>
      <c r="AD97" s="65"/>
      <c r="AE97" s="65"/>
      <c r="AF97" s="65"/>
      <c r="AG97" s="65"/>
      <c r="AH97" s="65"/>
      <c r="AI97" s="65"/>
    </row>
    <row r="98" spans="2:35" s="133" customFormat="1" ht="21.75" customHeight="1">
      <c r="B98" s="204"/>
      <c r="C98" s="204"/>
      <c r="D98" s="591"/>
      <c r="E98" s="65"/>
      <c r="F98" s="65"/>
      <c r="G98" s="65"/>
      <c r="H98" s="65"/>
      <c r="I98" s="65"/>
      <c r="J98" s="65"/>
      <c r="K98" s="65"/>
      <c r="L98" s="130"/>
      <c r="M98" s="131"/>
      <c r="N98" s="126"/>
      <c r="O98" s="132"/>
      <c r="P98" s="131"/>
      <c r="Q98" s="131"/>
      <c r="S98" s="65"/>
      <c r="T98" s="65"/>
      <c r="U98" s="65"/>
      <c r="V98" s="65"/>
      <c r="W98" s="65"/>
      <c r="Z98" s="65"/>
      <c r="AA98" s="1028"/>
      <c r="AB98" s="65"/>
      <c r="AC98" s="65"/>
      <c r="AD98" s="65"/>
      <c r="AE98" s="65"/>
      <c r="AF98" s="65"/>
      <c r="AG98" s="65"/>
      <c r="AH98" s="65"/>
      <c r="AI98" s="65"/>
    </row>
    <row r="99" spans="2:35" s="133" customFormat="1" ht="21.75" customHeight="1">
      <c r="B99" s="204"/>
      <c r="C99" s="204"/>
      <c r="D99" s="591"/>
      <c r="E99" s="65"/>
      <c r="F99" s="65"/>
      <c r="G99" s="65"/>
      <c r="H99" s="65"/>
      <c r="I99" s="65"/>
      <c r="J99" s="65"/>
      <c r="K99" s="65"/>
      <c r="L99" s="130"/>
      <c r="M99" s="131"/>
      <c r="N99" s="126"/>
      <c r="O99" s="132"/>
      <c r="P99" s="131"/>
      <c r="Q99" s="131"/>
      <c r="S99" s="65"/>
      <c r="T99" s="65"/>
      <c r="U99" s="65"/>
      <c r="V99" s="65"/>
      <c r="W99" s="65"/>
      <c r="Z99" s="65"/>
      <c r="AA99" s="1028"/>
      <c r="AB99" s="65"/>
      <c r="AC99" s="65"/>
      <c r="AD99" s="65"/>
      <c r="AE99" s="65"/>
      <c r="AF99" s="65"/>
      <c r="AG99" s="65"/>
      <c r="AH99" s="65"/>
      <c r="AI99" s="65"/>
    </row>
    <row r="100" spans="2:35" s="133" customFormat="1" ht="21.75" customHeight="1">
      <c r="B100" s="204"/>
      <c r="C100" s="204"/>
      <c r="D100" s="591"/>
      <c r="E100" s="65"/>
      <c r="F100" s="65"/>
      <c r="G100" s="65"/>
      <c r="H100" s="65"/>
      <c r="I100" s="65"/>
      <c r="J100" s="65"/>
      <c r="K100" s="65"/>
      <c r="L100" s="130"/>
      <c r="M100" s="131"/>
      <c r="N100" s="126"/>
      <c r="O100" s="132"/>
      <c r="P100" s="131"/>
      <c r="Q100" s="131"/>
      <c r="S100" s="65"/>
      <c r="T100" s="65"/>
      <c r="U100" s="65"/>
      <c r="V100" s="65"/>
      <c r="W100" s="65"/>
      <c r="Z100" s="65"/>
      <c r="AA100" s="1028"/>
      <c r="AB100" s="65"/>
      <c r="AC100" s="65"/>
      <c r="AD100" s="65"/>
      <c r="AE100" s="65"/>
      <c r="AF100" s="65"/>
      <c r="AG100" s="65"/>
      <c r="AH100" s="65"/>
      <c r="AI100" s="65"/>
    </row>
    <row r="101" spans="2:35" s="133" customFormat="1" ht="21.75" customHeight="1">
      <c r="B101" s="204"/>
      <c r="C101" s="204"/>
      <c r="D101" s="591"/>
      <c r="E101" s="65"/>
      <c r="F101" s="65"/>
      <c r="G101" s="65"/>
      <c r="H101" s="65"/>
      <c r="I101" s="65"/>
      <c r="J101" s="65"/>
      <c r="K101" s="65"/>
      <c r="L101" s="130"/>
      <c r="M101" s="131"/>
      <c r="N101" s="126"/>
      <c r="O101" s="132"/>
      <c r="P101" s="131"/>
      <c r="Q101" s="131"/>
      <c r="S101" s="65"/>
      <c r="T101" s="65"/>
      <c r="U101" s="65"/>
      <c r="V101" s="65"/>
      <c r="W101" s="65"/>
      <c r="Z101" s="65"/>
      <c r="AA101" s="1028"/>
      <c r="AB101" s="65"/>
      <c r="AC101" s="65"/>
      <c r="AD101" s="65"/>
      <c r="AE101" s="65"/>
      <c r="AF101" s="65"/>
      <c r="AG101" s="65"/>
      <c r="AH101" s="65"/>
      <c r="AI101" s="65"/>
    </row>
    <row r="102" spans="2:35" s="133" customFormat="1" ht="21.75" customHeight="1">
      <c r="B102" s="204"/>
      <c r="C102" s="204"/>
      <c r="D102" s="591"/>
      <c r="E102" s="65"/>
      <c r="F102" s="65"/>
      <c r="G102" s="65"/>
      <c r="H102" s="65"/>
      <c r="I102" s="65"/>
      <c r="J102" s="65"/>
      <c r="K102" s="65"/>
      <c r="L102" s="130"/>
      <c r="M102" s="131"/>
      <c r="N102" s="126"/>
      <c r="O102" s="132"/>
      <c r="P102" s="131"/>
      <c r="Q102" s="131"/>
      <c r="S102" s="65"/>
      <c r="T102" s="65"/>
      <c r="U102" s="65"/>
      <c r="V102" s="65"/>
      <c r="W102" s="65"/>
      <c r="Z102" s="65"/>
      <c r="AA102" s="1028"/>
      <c r="AB102" s="65"/>
      <c r="AC102" s="65"/>
      <c r="AD102" s="65"/>
      <c r="AE102" s="65"/>
      <c r="AF102" s="65"/>
      <c r="AG102" s="65"/>
      <c r="AH102" s="65"/>
      <c r="AI102" s="65"/>
    </row>
    <row r="103" spans="2:35" s="133" customFormat="1" ht="21.75" customHeight="1">
      <c r="B103" s="204"/>
      <c r="C103" s="204"/>
      <c r="D103" s="591"/>
      <c r="E103" s="65"/>
      <c r="F103" s="65"/>
      <c r="G103" s="65"/>
      <c r="H103" s="65"/>
      <c r="I103" s="65"/>
      <c r="J103" s="65"/>
      <c r="K103" s="65"/>
      <c r="L103" s="130"/>
      <c r="M103" s="131"/>
      <c r="N103" s="126"/>
      <c r="O103" s="132"/>
      <c r="P103" s="131"/>
      <c r="Q103" s="131"/>
      <c r="S103" s="65"/>
      <c r="T103" s="65"/>
      <c r="U103" s="65"/>
      <c r="V103" s="65"/>
      <c r="W103" s="65"/>
      <c r="Z103" s="65"/>
      <c r="AA103" s="1028"/>
      <c r="AB103" s="65"/>
      <c r="AC103" s="65"/>
      <c r="AD103" s="65"/>
      <c r="AE103" s="65"/>
      <c r="AF103" s="65"/>
      <c r="AG103" s="65"/>
      <c r="AH103" s="65"/>
      <c r="AI103" s="65"/>
    </row>
    <row r="104" spans="2:35" s="133" customFormat="1" ht="21.75" customHeight="1">
      <c r="B104" s="204"/>
      <c r="C104" s="204"/>
      <c r="D104" s="591"/>
      <c r="E104" s="65"/>
      <c r="F104" s="65"/>
      <c r="G104" s="65"/>
      <c r="H104" s="65"/>
      <c r="I104" s="65"/>
      <c r="J104" s="65"/>
      <c r="K104" s="65"/>
      <c r="L104" s="130"/>
      <c r="M104" s="131"/>
      <c r="N104" s="126"/>
      <c r="O104" s="132"/>
      <c r="P104" s="131"/>
      <c r="Q104" s="131"/>
      <c r="S104" s="65"/>
      <c r="T104" s="65"/>
      <c r="U104" s="65"/>
      <c r="V104" s="65"/>
      <c r="W104" s="65"/>
      <c r="Z104" s="65"/>
      <c r="AA104" s="1028"/>
      <c r="AB104" s="65"/>
      <c r="AC104" s="65"/>
      <c r="AD104" s="65"/>
      <c r="AE104" s="65"/>
      <c r="AF104" s="65"/>
      <c r="AG104" s="65"/>
      <c r="AH104" s="65"/>
      <c r="AI104" s="65"/>
    </row>
    <row r="105" spans="2:35" s="133" customFormat="1" ht="21.75" customHeight="1">
      <c r="B105" s="204"/>
      <c r="C105" s="204"/>
      <c r="D105" s="591"/>
      <c r="E105" s="65"/>
      <c r="F105" s="65"/>
      <c r="G105" s="65"/>
      <c r="H105" s="65"/>
      <c r="I105" s="65"/>
      <c r="J105" s="65"/>
      <c r="K105" s="65"/>
      <c r="L105" s="130"/>
      <c r="M105" s="131"/>
      <c r="N105" s="126"/>
      <c r="O105" s="132"/>
      <c r="P105" s="131"/>
      <c r="Q105" s="131"/>
      <c r="S105" s="65"/>
      <c r="T105" s="65"/>
      <c r="U105" s="65"/>
      <c r="V105" s="65"/>
      <c r="W105" s="65"/>
      <c r="Z105" s="65"/>
      <c r="AA105" s="1028"/>
      <c r="AB105" s="65"/>
      <c r="AC105" s="65"/>
      <c r="AD105" s="65"/>
      <c r="AE105" s="65"/>
      <c r="AF105" s="65"/>
      <c r="AG105" s="65"/>
      <c r="AH105" s="65"/>
      <c r="AI105" s="65"/>
    </row>
    <row r="106" spans="2:35" s="133" customFormat="1" ht="21.75" customHeight="1">
      <c r="B106" s="204"/>
      <c r="C106" s="204"/>
      <c r="D106" s="591"/>
      <c r="E106" s="65"/>
      <c r="F106" s="65"/>
      <c r="G106" s="65"/>
      <c r="H106" s="65"/>
      <c r="I106" s="65"/>
      <c r="J106" s="65"/>
      <c r="K106" s="65"/>
      <c r="L106" s="130"/>
      <c r="M106" s="131"/>
      <c r="N106" s="126"/>
      <c r="O106" s="132"/>
      <c r="P106" s="131"/>
      <c r="Q106" s="131"/>
      <c r="S106" s="65"/>
      <c r="T106" s="65"/>
      <c r="U106" s="65"/>
      <c r="V106" s="65"/>
      <c r="W106" s="65"/>
      <c r="Z106" s="65"/>
      <c r="AA106" s="1028"/>
      <c r="AB106" s="65"/>
      <c r="AC106" s="65"/>
      <c r="AD106" s="65"/>
      <c r="AE106" s="65"/>
      <c r="AF106" s="65"/>
      <c r="AG106" s="65"/>
      <c r="AH106" s="65"/>
      <c r="AI106" s="65"/>
    </row>
    <row r="107" spans="2:35" s="133" customFormat="1" ht="21.75" customHeight="1">
      <c r="B107" s="204"/>
      <c r="C107" s="204"/>
      <c r="D107" s="591"/>
      <c r="E107" s="65"/>
      <c r="F107" s="65"/>
      <c r="G107" s="65"/>
      <c r="H107" s="65"/>
      <c r="I107" s="65"/>
      <c r="J107" s="65"/>
      <c r="K107" s="65"/>
      <c r="L107" s="130"/>
      <c r="M107" s="131"/>
      <c r="N107" s="126"/>
      <c r="O107" s="132"/>
      <c r="P107" s="131"/>
      <c r="Q107" s="131"/>
      <c r="S107" s="65"/>
      <c r="T107" s="65"/>
      <c r="U107" s="65"/>
      <c r="V107" s="65"/>
      <c r="W107" s="65"/>
      <c r="Z107" s="65"/>
      <c r="AA107" s="1028"/>
      <c r="AB107" s="65"/>
      <c r="AC107" s="65"/>
      <c r="AD107" s="65"/>
      <c r="AE107" s="65"/>
      <c r="AF107" s="65"/>
      <c r="AG107" s="65"/>
      <c r="AH107" s="65"/>
      <c r="AI107" s="65"/>
    </row>
    <row r="108" spans="2:35" s="133" customFormat="1" ht="21.75" customHeight="1">
      <c r="B108" s="204"/>
      <c r="C108" s="204"/>
      <c r="D108" s="591"/>
      <c r="E108" s="65"/>
      <c r="F108" s="65"/>
      <c r="G108" s="65"/>
      <c r="H108" s="65"/>
      <c r="I108" s="65"/>
      <c r="J108" s="65"/>
      <c r="K108" s="65"/>
      <c r="L108" s="130"/>
      <c r="M108" s="131"/>
      <c r="N108" s="126"/>
      <c r="O108" s="132"/>
      <c r="P108" s="131"/>
      <c r="Q108" s="131"/>
      <c r="S108" s="65"/>
      <c r="T108" s="65"/>
      <c r="U108" s="65"/>
      <c r="V108" s="65"/>
      <c r="W108" s="65"/>
      <c r="Z108" s="65"/>
      <c r="AA108" s="1028"/>
      <c r="AB108" s="65"/>
      <c r="AC108" s="65"/>
      <c r="AD108" s="65"/>
      <c r="AE108" s="65"/>
      <c r="AF108" s="65"/>
      <c r="AG108" s="65"/>
      <c r="AH108" s="65"/>
      <c r="AI108" s="65"/>
    </row>
    <row r="109" spans="2:35" s="133" customFormat="1" ht="21.75" customHeight="1">
      <c r="B109" s="204"/>
      <c r="C109" s="204"/>
      <c r="D109" s="591"/>
      <c r="E109" s="65"/>
      <c r="F109" s="65"/>
      <c r="G109" s="65"/>
      <c r="H109" s="65"/>
      <c r="I109" s="65"/>
      <c r="J109" s="65"/>
      <c r="K109" s="65"/>
      <c r="L109" s="130"/>
      <c r="M109" s="131"/>
      <c r="N109" s="126"/>
      <c r="O109" s="132"/>
      <c r="P109" s="131"/>
      <c r="Q109" s="131"/>
      <c r="S109" s="65"/>
      <c r="T109" s="65"/>
      <c r="U109" s="65"/>
      <c r="V109" s="65"/>
      <c r="W109" s="65"/>
      <c r="Z109" s="65"/>
      <c r="AA109" s="1028"/>
      <c r="AB109" s="65"/>
      <c r="AC109" s="65"/>
      <c r="AD109" s="65"/>
      <c r="AE109" s="65"/>
      <c r="AF109" s="65"/>
      <c r="AG109" s="65"/>
      <c r="AH109" s="65"/>
      <c r="AI109" s="65"/>
    </row>
    <row r="110" spans="2:35" s="133" customFormat="1" ht="21.75" customHeight="1">
      <c r="B110" s="204"/>
      <c r="C110" s="204"/>
      <c r="D110" s="591"/>
      <c r="E110" s="65"/>
      <c r="F110" s="65"/>
      <c r="G110" s="65"/>
      <c r="H110" s="65"/>
      <c r="I110" s="65"/>
      <c r="J110" s="65"/>
      <c r="K110" s="65"/>
      <c r="L110" s="130"/>
      <c r="M110" s="131"/>
      <c r="N110" s="126"/>
      <c r="O110" s="132"/>
      <c r="P110" s="131"/>
      <c r="Q110" s="131"/>
      <c r="S110" s="65"/>
      <c r="T110" s="65"/>
      <c r="U110" s="65"/>
      <c r="V110" s="65"/>
      <c r="W110" s="65"/>
      <c r="Z110" s="65"/>
      <c r="AA110" s="1028"/>
      <c r="AB110" s="65"/>
      <c r="AC110" s="65"/>
      <c r="AD110" s="65"/>
      <c r="AE110" s="65"/>
      <c r="AF110" s="65"/>
      <c r="AG110" s="65"/>
      <c r="AH110" s="65"/>
      <c r="AI110" s="65"/>
    </row>
    <row r="111" spans="2:35" s="133" customFormat="1" ht="21.75" customHeight="1">
      <c r="B111" s="204"/>
      <c r="C111" s="204"/>
      <c r="D111" s="591"/>
      <c r="E111" s="65"/>
      <c r="F111" s="65"/>
      <c r="G111" s="65"/>
      <c r="H111" s="65"/>
      <c r="I111" s="65"/>
      <c r="J111" s="65"/>
      <c r="K111" s="65"/>
      <c r="L111" s="130"/>
      <c r="M111" s="131"/>
      <c r="N111" s="126"/>
      <c r="O111" s="132"/>
      <c r="P111" s="131"/>
      <c r="Q111" s="131"/>
      <c r="S111" s="65"/>
      <c r="T111" s="65"/>
      <c r="U111" s="65"/>
      <c r="V111" s="65"/>
      <c r="W111" s="65"/>
      <c r="Z111" s="65"/>
      <c r="AA111" s="1028"/>
      <c r="AB111" s="65"/>
      <c r="AC111" s="65"/>
      <c r="AD111" s="65"/>
      <c r="AE111" s="65"/>
      <c r="AF111" s="65"/>
      <c r="AG111" s="65"/>
      <c r="AH111" s="65"/>
      <c r="AI111" s="65"/>
    </row>
    <row r="112" spans="2:35" s="133" customFormat="1" ht="21.75" customHeight="1">
      <c r="B112" s="204"/>
      <c r="C112" s="204"/>
      <c r="D112" s="591"/>
      <c r="E112" s="65"/>
      <c r="F112" s="65"/>
      <c r="G112" s="65"/>
      <c r="H112" s="65"/>
      <c r="I112" s="65"/>
      <c r="J112" s="65"/>
      <c r="K112" s="65"/>
      <c r="L112" s="130"/>
      <c r="M112" s="131"/>
      <c r="N112" s="126"/>
      <c r="O112" s="132"/>
      <c r="P112" s="131"/>
      <c r="Q112" s="131"/>
      <c r="S112" s="65"/>
      <c r="T112" s="65"/>
      <c r="U112" s="65"/>
      <c r="V112" s="65"/>
      <c r="W112" s="65"/>
      <c r="Z112" s="65"/>
      <c r="AA112" s="1028"/>
      <c r="AB112" s="65"/>
      <c r="AC112" s="65"/>
      <c r="AD112" s="65"/>
      <c r="AE112" s="65"/>
      <c r="AF112" s="65"/>
      <c r="AG112" s="65"/>
      <c r="AH112" s="65"/>
      <c r="AI112" s="65"/>
    </row>
    <row r="113" spans="1:35" s="133" customFormat="1" ht="21.75" customHeight="1">
      <c r="B113" s="204"/>
      <c r="C113" s="204"/>
      <c r="D113" s="591"/>
      <c r="E113" s="65"/>
      <c r="F113" s="65"/>
      <c r="G113" s="65"/>
      <c r="H113" s="65"/>
      <c r="I113" s="65"/>
      <c r="J113" s="65"/>
      <c r="K113" s="65"/>
      <c r="L113" s="130"/>
      <c r="M113" s="131"/>
      <c r="N113" s="126"/>
      <c r="O113" s="132"/>
      <c r="P113" s="131"/>
      <c r="Q113" s="131"/>
      <c r="S113" s="65"/>
      <c r="T113" s="65"/>
      <c r="U113" s="65"/>
      <c r="V113" s="65"/>
      <c r="W113" s="65"/>
      <c r="Z113" s="65"/>
      <c r="AA113" s="1028"/>
      <c r="AB113" s="65"/>
      <c r="AC113" s="65"/>
      <c r="AD113" s="65"/>
      <c r="AE113" s="65"/>
      <c r="AF113" s="65"/>
      <c r="AG113" s="65"/>
      <c r="AH113" s="65"/>
      <c r="AI113" s="65"/>
    </row>
    <row r="114" spans="1:35" s="133" customFormat="1" ht="21.75" customHeight="1">
      <c r="B114" s="204"/>
      <c r="C114" s="204"/>
      <c r="D114" s="591"/>
      <c r="E114" s="65"/>
      <c r="F114" s="65"/>
      <c r="G114" s="65"/>
      <c r="H114" s="65"/>
      <c r="I114" s="65"/>
      <c r="J114" s="65"/>
      <c r="K114" s="65"/>
      <c r="L114" s="130"/>
      <c r="M114" s="131"/>
      <c r="N114" s="126"/>
      <c r="O114" s="132"/>
      <c r="P114" s="131"/>
      <c r="Q114" s="131"/>
      <c r="S114" s="65"/>
      <c r="T114" s="65"/>
      <c r="U114" s="65"/>
      <c r="V114" s="65"/>
      <c r="W114" s="65"/>
      <c r="Z114" s="65"/>
      <c r="AA114" s="1028"/>
      <c r="AB114" s="65"/>
      <c r="AC114" s="65"/>
      <c r="AD114" s="65"/>
      <c r="AE114" s="65"/>
      <c r="AF114" s="65"/>
      <c r="AG114" s="65"/>
      <c r="AH114" s="65"/>
      <c r="AI114" s="65"/>
    </row>
    <row r="115" spans="1:35" s="133" customFormat="1" ht="21.75" customHeight="1">
      <c r="B115" s="204"/>
      <c r="C115" s="204"/>
      <c r="D115" s="591"/>
      <c r="E115" s="65"/>
      <c r="F115" s="65"/>
      <c r="G115" s="65"/>
      <c r="H115" s="65"/>
      <c r="I115" s="65"/>
      <c r="J115" s="65"/>
      <c r="K115" s="65"/>
      <c r="L115" s="130"/>
      <c r="M115" s="131"/>
      <c r="N115" s="126"/>
      <c r="O115" s="132"/>
      <c r="P115" s="131"/>
      <c r="Q115" s="131"/>
      <c r="S115" s="65"/>
      <c r="T115" s="65"/>
      <c r="U115" s="65"/>
      <c r="V115" s="65"/>
      <c r="W115" s="65"/>
      <c r="Z115" s="65"/>
      <c r="AA115" s="1028"/>
      <c r="AB115" s="65"/>
      <c r="AC115" s="65"/>
      <c r="AD115" s="65"/>
      <c r="AE115" s="65"/>
      <c r="AF115" s="65"/>
      <c r="AG115" s="65"/>
      <c r="AH115" s="65"/>
      <c r="AI115" s="65"/>
    </row>
    <row r="116" spans="1:35" s="133" customFormat="1" ht="21.75" customHeight="1">
      <c r="B116" s="204"/>
      <c r="C116" s="204"/>
      <c r="D116" s="591"/>
      <c r="E116" s="65"/>
      <c r="F116" s="65"/>
      <c r="G116" s="65"/>
      <c r="H116" s="65"/>
      <c r="I116" s="65"/>
      <c r="J116" s="65"/>
      <c r="K116" s="65"/>
      <c r="L116" s="130"/>
      <c r="M116" s="131"/>
      <c r="N116" s="126"/>
      <c r="O116" s="132"/>
      <c r="P116" s="131"/>
      <c r="Q116" s="131"/>
      <c r="S116" s="65"/>
      <c r="T116" s="65"/>
      <c r="U116" s="65"/>
      <c r="V116" s="65"/>
      <c r="W116" s="65"/>
      <c r="Z116" s="65"/>
      <c r="AA116" s="1028"/>
      <c r="AB116" s="65"/>
      <c r="AC116" s="65"/>
      <c r="AD116" s="65"/>
      <c r="AE116" s="65"/>
      <c r="AF116" s="65"/>
      <c r="AG116" s="65"/>
      <c r="AH116" s="65"/>
      <c r="AI116" s="65"/>
    </row>
    <row r="117" spans="1:35" s="133" customFormat="1" ht="21.75" customHeight="1">
      <c r="B117" s="204"/>
      <c r="C117" s="204"/>
      <c r="D117" s="591"/>
      <c r="E117" s="65"/>
      <c r="F117" s="65"/>
      <c r="G117" s="65"/>
      <c r="H117" s="65"/>
      <c r="I117" s="65"/>
      <c r="J117" s="65"/>
      <c r="K117" s="65"/>
      <c r="L117" s="130"/>
      <c r="M117" s="131"/>
      <c r="N117" s="126"/>
      <c r="O117" s="132"/>
      <c r="P117" s="131"/>
      <c r="Q117" s="131"/>
      <c r="S117" s="65"/>
      <c r="T117" s="65"/>
      <c r="U117" s="65"/>
      <c r="V117" s="65"/>
      <c r="W117" s="65"/>
      <c r="Z117" s="65"/>
      <c r="AA117" s="1028"/>
      <c r="AB117" s="65"/>
      <c r="AC117" s="65"/>
      <c r="AD117" s="65"/>
      <c r="AE117" s="65"/>
      <c r="AF117" s="65"/>
      <c r="AG117" s="65"/>
      <c r="AH117" s="65"/>
      <c r="AI117" s="65"/>
    </row>
    <row r="118" spans="1:35" s="133" customFormat="1" ht="21.75" customHeight="1">
      <c r="B118" s="204"/>
      <c r="C118" s="204"/>
      <c r="D118" s="591"/>
      <c r="E118" s="65"/>
      <c r="F118" s="65"/>
      <c r="G118" s="65"/>
      <c r="H118" s="65"/>
      <c r="I118" s="65"/>
      <c r="J118" s="65"/>
      <c r="K118" s="65"/>
      <c r="L118" s="130"/>
      <c r="M118" s="131"/>
      <c r="N118" s="126"/>
      <c r="O118" s="132"/>
      <c r="P118" s="131"/>
      <c r="Q118" s="131"/>
      <c r="S118" s="65"/>
      <c r="T118" s="65"/>
      <c r="U118" s="65"/>
      <c r="V118" s="65"/>
      <c r="W118" s="65"/>
      <c r="Z118" s="65"/>
      <c r="AA118" s="1028"/>
      <c r="AB118" s="65"/>
      <c r="AC118" s="65"/>
      <c r="AD118" s="65"/>
      <c r="AE118" s="65"/>
      <c r="AF118" s="65"/>
      <c r="AG118" s="65"/>
      <c r="AH118" s="65"/>
      <c r="AI118" s="65"/>
    </row>
    <row r="119" spans="1:35" s="133" customFormat="1" ht="21.75" customHeight="1">
      <c r="B119" s="204"/>
      <c r="C119" s="204"/>
      <c r="D119" s="591"/>
      <c r="E119" s="65"/>
      <c r="F119" s="65"/>
      <c r="G119" s="65"/>
      <c r="H119" s="65"/>
      <c r="I119" s="65"/>
      <c r="J119" s="65"/>
      <c r="K119" s="65"/>
      <c r="L119" s="130"/>
      <c r="M119" s="131"/>
      <c r="N119" s="126"/>
      <c r="O119" s="132"/>
      <c r="P119" s="131"/>
      <c r="Q119" s="131"/>
      <c r="S119" s="65"/>
      <c r="T119" s="65"/>
      <c r="U119" s="65"/>
      <c r="V119" s="65"/>
      <c r="W119" s="65"/>
      <c r="Z119" s="65"/>
      <c r="AA119" s="1028"/>
      <c r="AB119" s="65"/>
      <c r="AC119" s="65"/>
      <c r="AD119" s="65"/>
      <c r="AE119" s="65"/>
      <c r="AF119" s="65"/>
      <c r="AG119" s="65"/>
      <c r="AH119" s="65"/>
      <c r="AI119" s="65"/>
    </row>
    <row r="120" spans="1:35" s="133" customFormat="1" ht="21.75" customHeight="1">
      <c r="B120" s="204"/>
      <c r="C120" s="204"/>
      <c r="D120" s="591"/>
      <c r="E120" s="65"/>
      <c r="F120" s="65"/>
      <c r="G120" s="65"/>
      <c r="H120" s="65"/>
      <c r="I120" s="65"/>
      <c r="J120" s="65"/>
      <c r="K120" s="65"/>
      <c r="L120" s="130"/>
      <c r="M120" s="131"/>
      <c r="N120" s="126"/>
      <c r="O120" s="132"/>
      <c r="P120" s="131"/>
      <c r="Q120" s="131"/>
      <c r="S120" s="65"/>
      <c r="T120" s="65"/>
      <c r="U120" s="65"/>
      <c r="V120" s="65"/>
      <c r="W120" s="65"/>
      <c r="Z120" s="65"/>
      <c r="AA120" s="1028"/>
      <c r="AB120" s="65"/>
      <c r="AC120" s="65"/>
      <c r="AD120" s="65"/>
      <c r="AE120" s="65"/>
      <c r="AF120" s="65"/>
      <c r="AG120" s="65"/>
      <c r="AH120" s="65"/>
      <c r="AI120" s="65"/>
    </row>
    <row r="121" spans="1:35" s="133" customFormat="1" ht="21.75" customHeight="1">
      <c r="B121" s="204"/>
      <c r="C121" s="204"/>
      <c r="D121" s="591"/>
      <c r="E121" s="65"/>
      <c r="F121" s="65"/>
      <c r="G121" s="65"/>
      <c r="H121" s="65"/>
      <c r="I121" s="65"/>
      <c r="J121" s="65"/>
      <c r="K121" s="65"/>
      <c r="L121" s="130"/>
      <c r="M121" s="131"/>
      <c r="N121" s="126"/>
      <c r="O121" s="132"/>
      <c r="P121" s="131"/>
      <c r="Q121" s="131"/>
      <c r="S121" s="65"/>
      <c r="T121" s="65"/>
      <c r="U121" s="65"/>
      <c r="V121" s="65"/>
      <c r="W121" s="65"/>
      <c r="Z121" s="65"/>
      <c r="AA121" s="1028"/>
      <c r="AB121" s="65"/>
      <c r="AC121" s="65"/>
      <c r="AD121" s="65"/>
      <c r="AE121" s="65"/>
      <c r="AF121" s="65"/>
      <c r="AG121" s="65"/>
      <c r="AH121" s="65"/>
      <c r="AI121" s="65"/>
    </row>
    <row r="122" spans="1:35" s="341" customFormat="1" ht="21.75" customHeight="1">
      <c r="A122" s="137"/>
      <c r="B122" s="173"/>
      <c r="C122" s="173"/>
      <c r="D122" s="575"/>
      <c r="E122" s="134"/>
      <c r="F122" s="134"/>
      <c r="G122" s="134"/>
      <c r="H122" s="134"/>
      <c r="I122" s="134"/>
      <c r="J122" s="134"/>
      <c r="K122" s="134"/>
      <c r="L122" s="11"/>
      <c r="M122" s="12"/>
      <c r="N122" s="13"/>
      <c r="O122" s="14"/>
      <c r="P122" s="12"/>
      <c r="Q122" s="12"/>
      <c r="R122" s="15"/>
      <c r="S122" s="16"/>
      <c r="T122" s="16"/>
      <c r="U122" s="16"/>
      <c r="V122" s="16"/>
      <c r="W122" s="16"/>
      <c r="X122" s="15"/>
      <c r="Y122" s="133"/>
      <c r="Z122" s="16"/>
      <c r="AA122" s="1024"/>
      <c r="AB122" s="16"/>
      <c r="AC122" s="16"/>
      <c r="AD122" s="134"/>
      <c r="AE122" s="134"/>
      <c r="AF122" s="134"/>
      <c r="AG122" s="134"/>
      <c r="AH122" s="134"/>
      <c r="AI122" s="134"/>
    </row>
    <row r="123" spans="1:35" s="341" customFormat="1" ht="21.75" customHeight="1">
      <c r="A123" s="137"/>
      <c r="B123" s="173"/>
      <c r="C123" s="173"/>
      <c r="D123" s="575"/>
      <c r="E123" s="134"/>
      <c r="F123" s="134"/>
      <c r="G123" s="134"/>
      <c r="H123" s="134"/>
      <c r="I123" s="134"/>
      <c r="J123" s="134"/>
      <c r="K123" s="134"/>
      <c r="L123" s="11"/>
      <c r="M123" s="12"/>
      <c r="N123" s="13"/>
      <c r="O123" s="14"/>
      <c r="P123" s="12"/>
      <c r="Q123" s="12"/>
      <c r="R123" s="15"/>
      <c r="S123" s="16"/>
      <c r="T123" s="16"/>
      <c r="U123" s="16"/>
      <c r="V123" s="16"/>
      <c r="W123" s="16"/>
      <c r="X123" s="15"/>
      <c r="Y123" s="133"/>
      <c r="Z123" s="16"/>
      <c r="AA123" s="1024"/>
      <c r="AB123" s="16"/>
      <c r="AC123" s="16"/>
      <c r="AD123" s="134"/>
      <c r="AE123" s="134"/>
      <c r="AF123" s="134"/>
      <c r="AG123" s="134"/>
      <c r="AH123" s="134"/>
      <c r="AI123" s="134"/>
    </row>
    <row r="124" spans="1:35" s="341" customFormat="1" ht="21.75" customHeight="1">
      <c r="A124" s="137"/>
      <c r="B124" s="173"/>
      <c r="C124" s="173"/>
      <c r="D124" s="575"/>
      <c r="E124" s="134"/>
      <c r="F124" s="134"/>
      <c r="G124" s="134"/>
      <c r="H124" s="134"/>
      <c r="I124" s="134"/>
      <c r="J124" s="134"/>
      <c r="K124" s="134"/>
      <c r="L124" s="11"/>
      <c r="M124" s="12"/>
      <c r="N124" s="13"/>
      <c r="O124" s="14"/>
      <c r="P124" s="12"/>
      <c r="Q124" s="12"/>
      <c r="R124" s="15"/>
      <c r="S124" s="16"/>
      <c r="T124" s="16"/>
      <c r="U124" s="16"/>
      <c r="V124" s="16"/>
      <c r="W124" s="16"/>
      <c r="X124" s="15"/>
      <c r="Y124" s="133"/>
      <c r="Z124" s="16"/>
      <c r="AA124" s="1024"/>
      <c r="AB124" s="16"/>
      <c r="AC124" s="16"/>
      <c r="AD124" s="134"/>
      <c r="AE124" s="134"/>
      <c r="AF124" s="134"/>
      <c r="AG124" s="134"/>
      <c r="AH124" s="134"/>
      <c r="AI124" s="134"/>
    </row>
    <row r="125" spans="1:35" s="341" customFormat="1" ht="21.75" customHeight="1">
      <c r="A125" s="137"/>
      <c r="B125" s="173"/>
      <c r="C125" s="173"/>
      <c r="D125" s="575"/>
      <c r="E125" s="134"/>
      <c r="F125" s="134"/>
      <c r="G125" s="134"/>
      <c r="H125" s="134"/>
      <c r="I125" s="134"/>
      <c r="J125" s="134"/>
      <c r="K125" s="134"/>
      <c r="L125" s="11"/>
      <c r="M125" s="12"/>
      <c r="N125" s="13"/>
      <c r="O125" s="14"/>
      <c r="P125" s="12"/>
      <c r="Q125" s="12"/>
      <c r="R125" s="15"/>
      <c r="S125" s="16"/>
      <c r="T125" s="16"/>
      <c r="U125" s="16"/>
      <c r="V125" s="16"/>
      <c r="W125" s="16"/>
      <c r="X125" s="15"/>
      <c r="Y125" s="133"/>
      <c r="Z125" s="16"/>
      <c r="AA125" s="1024"/>
      <c r="AB125" s="16"/>
      <c r="AC125" s="16"/>
      <c r="AD125" s="134"/>
      <c r="AE125" s="134"/>
      <c r="AF125" s="134"/>
      <c r="AG125" s="134"/>
      <c r="AH125" s="134"/>
      <c r="AI125" s="134"/>
    </row>
    <row r="126" spans="1:35" s="341" customFormat="1" ht="21.75" customHeight="1">
      <c r="A126" s="137"/>
      <c r="B126" s="173"/>
      <c r="C126" s="173"/>
      <c r="D126" s="575"/>
      <c r="E126" s="134"/>
      <c r="F126" s="134"/>
      <c r="G126" s="134"/>
      <c r="H126" s="134"/>
      <c r="I126" s="134"/>
      <c r="J126" s="134"/>
      <c r="K126" s="134"/>
      <c r="L126" s="11"/>
      <c r="M126" s="12"/>
      <c r="N126" s="13"/>
      <c r="O126" s="14"/>
      <c r="P126" s="12"/>
      <c r="Q126" s="12"/>
      <c r="R126" s="15"/>
      <c r="S126" s="16"/>
      <c r="T126" s="16"/>
      <c r="U126" s="16"/>
      <c r="V126" s="16"/>
      <c r="W126" s="16"/>
      <c r="X126" s="15"/>
      <c r="Y126" s="133"/>
      <c r="Z126" s="16"/>
      <c r="AA126" s="1024"/>
      <c r="AB126" s="16"/>
      <c r="AC126" s="16"/>
      <c r="AD126" s="134"/>
      <c r="AE126" s="134"/>
      <c r="AF126" s="134"/>
      <c r="AG126" s="134"/>
      <c r="AH126" s="134"/>
      <c r="AI126" s="134"/>
    </row>
    <row r="127" spans="1:35" s="341" customFormat="1" ht="21.75" customHeight="1">
      <c r="A127" s="137"/>
      <c r="B127" s="173"/>
      <c r="C127" s="173"/>
      <c r="D127" s="575"/>
      <c r="E127" s="134"/>
      <c r="F127" s="134"/>
      <c r="G127" s="134"/>
      <c r="H127" s="134"/>
      <c r="I127" s="134"/>
      <c r="J127" s="134"/>
      <c r="K127" s="134"/>
      <c r="L127" s="11"/>
      <c r="M127" s="12"/>
      <c r="N127" s="13"/>
      <c r="O127" s="14"/>
      <c r="P127" s="12"/>
      <c r="Q127" s="12"/>
      <c r="R127" s="15"/>
      <c r="S127" s="16"/>
      <c r="T127" s="16"/>
      <c r="U127" s="16"/>
      <c r="V127" s="16"/>
      <c r="W127" s="16"/>
      <c r="X127" s="15"/>
      <c r="Y127" s="133"/>
      <c r="Z127" s="16"/>
      <c r="AA127" s="1024"/>
      <c r="AB127" s="16"/>
      <c r="AC127" s="16"/>
      <c r="AD127" s="134"/>
      <c r="AE127" s="134"/>
      <c r="AF127" s="134"/>
      <c r="AG127" s="134"/>
      <c r="AH127" s="134"/>
      <c r="AI127" s="134"/>
    </row>
    <row r="128" spans="1:35" s="341" customFormat="1" ht="21.75" customHeight="1">
      <c r="A128" s="137"/>
      <c r="B128" s="173"/>
      <c r="C128" s="173"/>
      <c r="D128" s="575"/>
      <c r="E128" s="134"/>
      <c r="F128" s="134"/>
      <c r="G128" s="134"/>
      <c r="H128" s="134"/>
      <c r="I128" s="134"/>
      <c r="J128" s="134"/>
      <c r="K128" s="134"/>
      <c r="L128" s="11"/>
      <c r="M128" s="12"/>
      <c r="N128" s="13"/>
      <c r="O128" s="14"/>
      <c r="P128" s="12"/>
      <c r="Q128" s="12"/>
      <c r="R128" s="15"/>
      <c r="S128" s="16"/>
      <c r="T128" s="16"/>
      <c r="U128" s="16"/>
      <c r="V128" s="16"/>
      <c r="W128" s="16"/>
      <c r="X128" s="15"/>
      <c r="Y128" s="133"/>
      <c r="Z128" s="16"/>
      <c r="AA128" s="1024"/>
      <c r="AB128" s="16"/>
      <c r="AC128" s="16"/>
      <c r="AD128" s="134"/>
      <c r="AE128" s="134"/>
      <c r="AF128" s="134"/>
      <c r="AG128" s="134"/>
      <c r="AH128" s="134"/>
      <c r="AI128" s="134"/>
    </row>
  </sheetData>
  <mergeCells count="17">
    <mergeCell ref="B1:X1"/>
    <mergeCell ref="B2:X2"/>
    <mergeCell ref="D63:M63"/>
    <mergeCell ref="W4:W5"/>
    <mergeCell ref="L5:M5"/>
    <mergeCell ref="N5:Q5"/>
    <mergeCell ref="R5:S5"/>
    <mergeCell ref="N6:O6"/>
    <mergeCell ref="P6:Q6"/>
    <mergeCell ref="D4:D6"/>
    <mergeCell ref="E4:G4"/>
    <mergeCell ref="H4:J4"/>
    <mergeCell ref="L4:M4"/>
    <mergeCell ref="N4:T4"/>
    <mergeCell ref="T53:W53"/>
    <mergeCell ref="U4:U5"/>
    <mergeCell ref="V4:V5"/>
  </mergeCells>
  <printOptions horizontalCentered="1"/>
  <pageMargins left="0.31496062992125984" right="0.59055118110236227" top="0.86614173228346458" bottom="0.51181102362204722" header="0.78740157480314965" footer="0.5118110236220472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32</vt:i4>
      </vt:variant>
      <vt:variant>
        <vt:lpstr>ช่วงที่มีชื่อ</vt:lpstr>
      </vt:variant>
      <vt:variant>
        <vt:i4>58</vt:i4>
      </vt:variant>
    </vt:vector>
  </HeadingPairs>
  <TitlesOfParts>
    <vt:vector size="90" baseType="lpstr">
      <vt:lpstr>สรุป</vt:lpstr>
      <vt:lpstr>1.วิศวะ</vt:lpstr>
      <vt:lpstr>2.บริหาร</vt:lpstr>
      <vt:lpstr>3.ศิลปศาสตร์</vt:lpstr>
      <vt:lpstr>4.สถาปัตย์</vt:lpstr>
      <vt:lpstr>5.ครุศาสตร์อุตสาหกรรมฯ</vt:lpstr>
      <vt:lpstr>6.วิทยาลัยรัตภูมิ</vt:lpstr>
      <vt:lpstr>7.เทคโนโลยีอุตสาหกรรมฯ</vt:lpstr>
      <vt:lpstr>8.วิทย์และเทคโนโลยี</vt:lpstr>
      <vt:lpstr>9.เทคโนโลยีการจัดการ</vt:lpstr>
      <vt:lpstr>10.เกษตรศาสตร์</vt:lpstr>
      <vt:lpstr>11.อุตสาหกรรมเกษตร</vt:lpstr>
      <vt:lpstr>12.สัตวแพทย์</vt:lpstr>
      <vt:lpstr>13.วิทย์และเทคโนฯการประมง</vt:lpstr>
      <vt:lpstr>14.โรงแรมและการท่องเที่ยว</vt:lpstr>
      <vt:lpstr>15.วิทยาเขตนครศรีฯ</vt:lpstr>
      <vt:lpstr>16.สนง.วิทยาเขตตรัง</vt:lpstr>
      <vt:lpstr>17.สถาบันทรัพยากรฯ</vt:lpstr>
      <vt:lpstr>18.สถาบันวิจัย</vt:lpstr>
      <vt:lpstr>19.สนง.วิชาการและทะเบียน</vt:lpstr>
      <vt:lpstr>20.สน.วิทยบริการ</vt:lpstr>
      <vt:lpstr>21.กองวิเทศสัมพันธ์</vt:lpstr>
      <vt:lpstr>22.กองออกแบบ</vt:lpstr>
      <vt:lpstr>23.กองพัฒนานักศึกษา</vt:lpstr>
      <vt:lpstr>24.กองประชาสัมพันธ์</vt:lpstr>
      <vt:lpstr>25.กองบริหารงานบุคคล</vt:lpstr>
      <vt:lpstr>26.กองนโยบายและแผน</vt:lpstr>
      <vt:lpstr>27.กองคลัง</vt:lpstr>
      <vt:lpstr>29.หน่วยตรวจสอบภายใน</vt:lpstr>
      <vt:lpstr>28.กองกลาง</vt:lpstr>
      <vt:lpstr>30.สภาคณาจารย์</vt:lpstr>
      <vt:lpstr>31.ฝ่ายวิจัยและบริการวิชาการ</vt:lpstr>
      <vt:lpstr>'1.วิศวะ'!Print_Area</vt:lpstr>
      <vt:lpstr>'10.เกษตรศาสตร์'!Print_Area</vt:lpstr>
      <vt:lpstr>'11.อุตสาหกรรมเกษตร'!Print_Area</vt:lpstr>
      <vt:lpstr>'12.สัตวแพทย์'!Print_Area</vt:lpstr>
      <vt:lpstr>'13.วิทย์และเทคโนฯการประมง'!Print_Area</vt:lpstr>
      <vt:lpstr>'14.โรงแรมและการท่องเที่ยว'!Print_Area</vt:lpstr>
      <vt:lpstr>'15.วิทยาเขตนครศรีฯ'!Print_Area</vt:lpstr>
      <vt:lpstr>'16.สนง.วิทยาเขตตรัง'!Print_Area</vt:lpstr>
      <vt:lpstr>'17.สถาบันทรัพยากรฯ'!Print_Area</vt:lpstr>
      <vt:lpstr>'18.สถาบันวิจัย'!Print_Area</vt:lpstr>
      <vt:lpstr>'19.สนง.วิชาการและทะเบียน'!Print_Area</vt:lpstr>
      <vt:lpstr>'2.บริหาร'!Print_Area</vt:lpstr>
      <vt:lpstr>'20.สน.วิทยบริการ'!Print_Area</vt:lpstr>
      <vt:lpstr>'21.กองวิเทศสัมพันธ์'!Print_Area</vt:lpstr>
      <vt:lpstr>'22.กองออกแบบ'!Print_Area</vt:lpstr>
      <vt:lpstr>'23.กองพัฒนานักศึกษา'!Print_Area</vt:lpstr>
      <vt:lpstr>'24.กองประชาสัมพันธ์'!Print_Area</vt:lpstr>
      <vt:lpstr>'25.กองบริหารงานบุคคล'!Print_Area</vt:lpstr>
      <vt:lpstr>'26.กองนโยบายและแผน'!Print_Area</vt:lpstr>
      <vt:lpstr>'27.กองคลัง'!Print_Area</vt:lpstr>
      <vt:lpstr>'28.กองกลาง'!Print_Area</vt:lpstr>
      <vt:lpstr>'29.หน่วยตรวจสอบภายใน'!Print_Area</vt:lpstr>
      <vt:lpstr>'3.ศิลปศาสตร์'!Print_Area</vt:lpstr>
      <vt:lpstr>'30.สภาคณาจารย์'!Print_Area</vt:lpstr>
      <vt:lpstr>'31.ฝ่ายวิจัยและบริการวิชาการ'!Print_Area</vt:lpstr>
      <vt:lpstr>'4.สถาปัตย์'!Print_Area</vt:lpstr>
      <vt:lpstr>'5.ครุศาสตร์อุตสาหกรรมฯ'!Print_Area</vt:lpstr>
      <vt:lpstr>'6.วิทยาลัยรัตภูมิ'!Print_Area</vt:lpstr>
      <vt:lpstr>'7.เทคโนโลยีอุตสาหกรรมฯ'!Print_Area</vt:lpstr>
      <vt:lpstr>'8.วิทย์และเทคโนโลยี'!Print_Area</vt:lpstr>
      <vt:lpstr>'9.เทคโนโลยีการจัดการ'!Print_Area</vt:lpstr>
      <vt:lpstr>สรุป!Print_Area</vt:lpstr>
      <vt:lpstr>'1.วิศวะ'!Print_Titles</vt:lpstr>
      <vt:lpstr>'10.เกษตรศาสตร์'!Print_Titles</vt:lpstr>
      <vt:lpstr>'11.อุตสาหกรรมเกษตร'!Print_Titles</vt:lpstr>
      <vt:lpstr>'12.สัตวแพทย์'!Print_Titles</vt:lpstr>
      <vt:lpstr>'13.วิทย์และเทคโนฯการประมง'!Print_Titles</vt:lpstr>
      <vt:lpstr>'14.โรงแรมและการท่องเที่ยว'!Print_Titles</vt:lpstr>
      <vt:lpstr>'15.วิทยาเขตนครศรีฯ'!Print_Titles</vt:lpstr>
      <vt:lpstr>'16.สนง.วิทยาเขตตรัง'!Print_Titles</vt:lpstr>
      <vt:lpstr>'17.สถาบันทรัพยากรฯ'!Print_Titles</vt:lpstr>
      <vt:lpstr>'18.สถาบันวิจัย'!Print_Titles</vt:lpstr>
      <vt:lpstr>'2.บริหาร'!Print_Titles</vt:lpstr>
      <vt:lpstr>'20.สน.วิทยบริการ'!Print_Titles</vt:lpstr>
      <vt:lpstr>'21.กองวิเทศสัมพันธ์'!Print_Titles</vt:lpstr>
      <vt:lpstr>'23.กองพัฒนานักศึกษา'!Print_Titles</vt:lpstr>
      <vt:lpstr>'24.กองประชาสัมพันธ์'!Print_Titles</vt:lpstr>
      <vt:lpstr>'25.กองบริหารงานบุคคล'!Print_Titles</vt:lpstr>
      <vt:lpstr>'26.กองนโยบายและแผน'!Print_Titles</vt:lpstr>
      <vt:lpstr>'27.กองคลัง'!Print_Titles</vt:lpstr>
      <vt:lpstr>'3.ศิลปศาสตร์'!Print_Titles</vt:lpstr>
      <vt:lpstr>'4.สถาปัตย์'!Print_Titles</vt:lpstr>
      <vt:lpstr>'5.ครุศาสตร์อุตสาหกรรมฯ'!Print_Titles</vt:lpstr>
      <vt:lpstr>'6.วิทยาลัยรัตภูมิ'!Print_Titles</vt:lpstr>
      <vt:lpstr>'7.เทคโนโลยีอุตสาหกรรมฯ'!Print_Titles</vt:lpstr>
      <vt:lpstr>'8.วิทย์และเทคโนโลยี'!Print_Titles</vt:lpstr>
      <vt:lpstr>'9.เทคโนโลยีการจัดการ'!Print_Titles</vt:lpstr>
      <vt:lpstr>สรุป!Print_Titles</vt:lpstr>
    </vt:vector>
  </TitlesOfParts>
  <Company>ราชมงคลศรีวิชัย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2014-08-13T03:31:59Z</cp:lastPrinted>
  <dcterms:created xsi:type="dcterms:W3CDTF">2014-03-03T08:35:05Z</dcterms:created>
  <dcterms:modified xsi:type="dcterms:W3CDTF">2014-09-12T10:06:59Z</dcterms:modified>
</cp:coreProperties>
</file>